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user\Desktop\2026\TRANSPARENCIA FORMATOS QUE ME CORRESPONDEN\1er trim 2026\"/>
    </mc:Choice>
  </mc:AlternateContent>
  <xr:revisionPtr revIDLastSave="0" documentId="13_ncr:1_{45944527-81E5-4709-9905-B81030E6A62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1" i="1" l="1"/>
  <c r="J91" i="1"/>
  <c r="K91" i="1"/>
  <c r="L91" i="1"/>
  <c r="M91" i="1"/>
  <c r="I92" i="1"/>
  <c r="J92" i="1"/>
  <c r="H91" i="1"/>
  <c r="I83" i="1"/>
  <c r="I76" i="1"/>
  <c r="I73" i="1"/>
  <c r="I69" i="1"/>
  <c r="J69" i="1"/>
  <c r="K69" i="1"/>
  <c r="L69" i="1"/>
  <c r="M69" i="1"/>
  <c r="H69" i="1"/>
  <c r="K92" i="1"/>
  <c r="L92" i="1"/>
  <c r="M92" i="1"/>
  <c r="H92" i="1"/>
  <c r="I87" i="1"/>
  <c r="J87" i="1"/>
  <c r="K87" i="1"/>
  <c r="K86" i="1" s="1"/>
  <c r="L87" i="1"/>
  <c r="M87" i="1"/>
  <c r="H87" i="1"/>
  <c r="I56" i="1"/>
  <c r="J56" i="1"/>
  <c r="K56" i="1"/>
  <c r="L56" i="1"/>
  <c r="M56" i="1"/>
  <c r="H56" i="1"/>
  <c r="I46" i="1"/>
  <c r="J46" i="1"/>
  <c r="K46" i="1"/>
  <c r="L46" i="1"/>
  <c r="M46" i="1"/>
  <c r="H46" i="1"/>
  <c r="I36" i="1"/>
  <c r="J36" i="1"/>
  <c r="K36" i="1"/>
  <c r="L36" i="1"/>
  <c r="M36" i="1"/>
  <c r="H36" i="1"/>
  <c r="I20" i="1"/>
  <c r="J20" i="1"/>
  <c r="K20" i="1"/>
  <c r="L20" i="1"/>
  <c r="M20" i="1"/>
  <c r="H20" i="1"/>
  <c r="H13" i="1"/>
  <c r="M98" i="1"/>
  <c r="M96" i="1"/>
  <c r="M89" i="1"/>
  <c r="M86" i="1" s="1"/>
  <c r="M83" i="1"/>
  <c r="M81" i="1"/>
  <c r="M79" i="1"/>
  <c r="M76" i="1"/>
  <c r="M73" i="1"/>
  <c r="M63" i="1"/>
  <c r="M52" i="1"/>
  <c r="M50" i="1"/>
  <c r="M33" i="1"/>
  <c r="M26" i="1"/>
  <c r="M13" i="1"/>
  <c r="M11" i="1"/>
  <c r="M9" i="1"/>
  <c r="L98" i="1"/>
  <c r="L96" i="1"/>
  <c r="L89" i="1"/>
  <c r="L86" i="1" s="1"/>
  <c r="L83" i="1"/>
  <c r="L81" i="1"/>
  <c r="L79" i="1"/>
  <c r="L76" i="1"/>
  <c r="L73" i="1"/>
  <c r="L63" i="1"/>
  <c r="L52" i="1"/>
  <c r="L50" i="1"/>
  <c r="L33" i="1"/>
  <c r="L26" i="1"/>
  <c r="L13" i="1"/>
  <c r="L11" i="1"/>
  <c r="L9" i="1"/>
  <c r="K98" i="1"/>
  <c r="K96" i="1"/>
  <c r="K89" i="1"/>
  <c r="K83" i="1"/>
  <c r="K81" i="1"/>
  <c r="K79" i="1"/>
  <c r="K76" i="1"/>
  <c r="K73" i="1"/>
  <c r="K63" i="1"/>
  <c r="K52" i="1"/>
  <c r="K50" i="1"/>
  <c r="K33" i="1"/>
  <c r="K26" i="1"/>
  <c r="K13" i="1"/>
  <c r="K11" i="1"/>
  <c r="K9" i="1"/>
  <c r="J98" i="1"/>
  <c r="I98" i="1"/>
  <c r="J96" i="1"/>
  <c r="I96" i="1"/>
  <c r="J89" i="1"/>
  <c r="J86" i="1" s="1"/>
  <c r="I89" i="1"/>
  <c r="I86" i="1" s="1"/>
  <c r="J83" i="1"/>
  <c r="J81" i="1"/>
  <c r="I81" i="1"/>
  <c r="J79" i="1"/>
  <c r="I79" i="1"/>
  <c r="J76" i="1"/>
  <c r="J73" i="1"/>
  <c r="J63" i="1"/>
  <c r="I63" i="1"/>
  <c r="J52" i="1"/>
  <c r="I52" i="1"/>
  <c r="J50" i="1"/>
  <c r="I50" i="1"/>
  <c r="J33" i="1"/>
  <c r="I33" i="1"/>
  <c r="J26" i="1"/>
  <c r="I26" i="1"/>
  <c r="J13" i="1"/>
  <c r="I13" i="1"/>
  <c r="J11" i="1"/>
  <c r="I11" i="1"/>
  <c r="J9" i="1"/>
  <c r="I9" i="1"/>
  <c r="H98" i="1"/>
  <c r="H96" i="1"/>
  <c r="H89" i="1"/>
  <c r="H83" i="1"/>
  <c r="H81" i="1"/>
  <c r="H79" i="1"/>
  <c r="H76" i="1"/>
  <c r="H73" i="1"/>
  <c r="H63" i="1"/>
  <c r="H52" i="1"/>
  <c r="H50" i="1"/>
  <c r="H33" i="1"/>
  <c r="H26" i="1"/>
  <c r="H11" i="1"/>
  <c r="H9" i="1"/>
  <c r="H86" i="1" l="1"/>
  <c r="I25" i="1"/>
  <c r="J25" i="1"/>
  <c r="K25" i="1"/>
  <c r="M25" i="1"/>
  <c r="H25" i="1"/>
  <c r="L25" i="1"/>
  <c r="H8" i="1"/>
  <c r="J8" i="1"/>
  <c r="L8" i="1"/>
  <c r="I8" i="1"/>
  <c r="M62" i="1"/>
  <c r="J62" i="1"/>
  <c r="K62" i="1"/>
  <c r="I62" i="1"/>
  <c r="L62" i="1"/>
  <c r="K8" i="1"/>
  <c r="M8" i="1"/>
  <c r="H62" i="1"/>
</calcChain>
</file>

<file path=xl/sharedStrings.xml><?xml version="1.0" encoding="utf-8"?>
<sst xmlns="http://schemas.openxmlformats.org/spreadsheetml/2006/main" count="505" uniqueCount="221">
  <si>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</si>
  <si>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</si>
  <si>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</si>
  <si>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</si>
  <si>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</si>
  <si>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</si>
  <si>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</si>
  <si>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</si>
  <si>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</si>
  <si>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</si>
  <si>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</si>
  <si>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</si>
  <si>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</si>
  <si>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</si>
  <si>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</si>
  <si>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</si>
  <si>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</si>
  <si>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</si>
  <si>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</si>
  <si>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</si>
  <si>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</si>
  <si>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</si>
  <si>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</si>
  <si>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</si>
  <si>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</si>
  <si>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</si>
  <si>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</si>
  <si>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</si>
  <si>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</si>
  <si>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</si>
  <si>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</si>
  <si>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</si>
  <si>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</si>
  <si>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</si>
  <si>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</si>
  <si>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</si>
  <si>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</si>
  <si>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</si>
  <si>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</si>
  <si>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</si>
  <si>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</si>
  <si>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</si>
  <si>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</si>
  <si>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</si>
  <si>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</si>
  <si>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</si>
  <si>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</si>
  <si>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</si>
  <si>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</si>
  <si>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</si>
  <si>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</si>
  <si>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 Administrativa</t>
  </si>
  <si>
    <t>SERVICIOS PERSONALES</t>
  </si>
  <si>
    <t>1131</t>
  </si>
  <si>
    <t xml:space="preserve">  Sueldos base al personal permanente</t>
  </si>
  <si>
    <t>1200</t>
  </si>
  <si>
    <t>REMUNERACIONES AL PERSONAL DE CARÁCTER TRANSITORIO</t>
  </si>
  <si>
    <t>1221</t>
  </si>
  <si>
    <t xml:space="preserve">  Sueldos base al personal eventual</t>
  </si>
  <si>
    <t>1300</t>
  </si>
  <si>
    <t>REMUNERACIONES ADICIONALES Y ESPECIALES</t>
  </si>
  <si>
    <t>1311</t>
  </si>
  <si>
    <t xml:space="preserve">  Primas por años de servicios efectivos prestados</t>
  </si>
  <si>
    <t>1312</t>
  </si>
  <si>
    <t xml:space="preserve">  Quinquenios</t>
  </si>
  <si>
    <t>1321</t>
  </si>
  <si>
    <t xml:space="preserve">  Primas de vacaciones, dominical y gratificación de fin de año</t>
  </si>
  <si>
    <t>1322</t>
  </si>
  <si>
    <t xml:space="preserve">  Prima Vacacional</t>
  </si>
  <si>
    <t>1323</t>
  </si>
  <si>
    <t xml:space="preserve">  Aguinaldo</t>
  </si>
  <si>
    <t>1341</t>
  </si>
  <si>
    <t xml:space="preserve">  Compensaciones</t>
  </si>
  <si>
    <t>1500</t>
  </si>
  <si>
    <t>OTRAS PRESTACIONES SOCIALES Y ECONÓMICAS</t>
  </si>
  <si>
    <t>1541</t>
  </si>
  <si>
    <t xml:space="preserve">  Prestaciones contractuales</t>
  </si>
  <si>
    <t>1542</t>
  </si>
  <si>
    <t xml:space="preserve">  Subsidio ISR</t>
  </si>
  <si>
    <t>1543</t>
  </si>
  <si>
    <t xml:space="preserve">  Gastos Medicos</t>
  </si>
  <si>
    <t>MATERIALES Y SUMINISTROS</t>
  </si>
  <si>
    <t>2100</t>
  </si>
  <si>
    <t>MATERIALES DE ADMINISTRACIÓN, EMISIÓN DE DOCUMENTOS Y ARTÍCULOS OFICIALES</t>
  </si>
  <si>
    <t>2111</t>
  </si>
  <si>
    <t xml:space="preserve">  Materiales, útiles y equipos menores de oficina</t>
  </si>
  <si>
    <t>2141</t>
  </si>
  <si>
    <t xml:space="preserve">  Materiales, útiles y equipos menores de tecnologías de la información y comunicaciones</t>
  </si>
  <si>
    <t>2151</t>
  </si>
  <si>
    <t xml:space="preserve">  Material impreso e información digital</t>
  </si>
  <si>
    <t>2161</t>
  </si>
  <si>
    <t xml:space="preserve">  Material de limpieza</t>
  </si>
  <si>
    <t>2171</t>
  </si>
  <si>
    <t xml:space="preserve">  Materiales y útiles de enseñanza</t>
  </si>
  <si>
    <t>2200</t>
  </si>
  <si>
    <t>ALIMENTOS Y UTENSILIOS</t>
  </si>
  <si>
    <t>2211</t>
  </si>
  <si>
    <t xml:space="preserve">  Productos alimenticios para personas</t>
  </si>
  <si>
    <t>2231</t>
  </si>
  <si>
    <t xml:space="preserve">  Utensilios para el servicio de alimentación</t>
  </si>
  <si>
    <t>2400</t>
  </si>
  <si>
    <t>MATERIALES Y ARTÍCULOS DE CONSTRUCCIÓN Y DE REPARACIÓN</t>
  </si>
  <si>
    <t>2421</t>
  </si>
  <si>
    <t xml:space="preserve">  Cemento y productos de concreto</t>
  </si>
  <si>
    <t>2431</t>
  </si>
  <si>
    <t xml:space="preserve">  Cal, yeso y productos de yeso</t>
  </si>
  <si>
    <t>2441</t>
  </si>
  <si>
    <t xml:space="preserve">  Madera y productos de madera</t>
  </si>
  <si>
    <t>2451</t>
  </si>
  <si>
    <t xml:space="preserve">  Vidrio y productos de vidrio</t>
  </si>
  <si>
    <t>2461</t>
  </si>
  <si>
    <t xml:space="preserve">  Material eléctrico y electrónico</t>
  </si>
  <si>
    <t>2471</t>
  </si>
  <si>
    <t xml:space="preserve">  Artículos metálicos para la construcción</t>
  </si>
  <si>
    <t>2491</t>
  </si>
  <si>
    <t xml:space="preserve">  Otros materiales y artículos de construcción y reparación</t>
  </si>
  <si>
    <t>2500</t>
  </si>
  <si>
    <t>PRODUCTOS QUÍMICOS, FARMACÉUTICOS Y DE LABORATORIO</t>
  </si>
  <si>
    <t>2531</t>
  </si>
  <si>
    <t xml:space="preserve">  Medicinas y productos farmacéuticos</t>
  </si>
  <si>
    <t>2600</t>
  </si>
  <si>
    <t>COMBUSTIBLES, LUBRICANTES Y ADITIVOS</t>
  </si>
  <si>
    <t>2611</t>
  </si>
  <si>
    <t xml:space="preserve">  Combustibles, lubricantes y aditivos</t>
  </si>
  <si>
    <t>2700</t>
  </si>
  <si>
    <t>VESTUARIO, BLANCOS, PRENDAS DE PROTECCIÓN Y ARTÍCULOS DEPORTIVOS</t>
  </si>
  <si>
    <t>2711</t>
  </si>
  <si>
    <t xml:space="preserve">  Vestuario y uniformes</t>
  </si>
  <si>
    <t>2741</t>
  </si>
  <si>
    <t xml:space="preserve">  Productos textiles</t>
  </si>
  <si>
    <t>2751</t>
  </si>
  <si>
    <t xml:space="preserve">  Blancos y otros productos textiles, excepto prendas de vestir</t>
  </si>
  <si>
    <t>2900</t>
  </si>
  <si>
    <t>HERRAMIENTAS, REFACCIONES Y ACCESORIOS MENORES</t>
  </si>
  <si>
    <t>2911</t>
  </si>
  <si>
    <t xml:space="preserve">  Herramientas menores</t>
  </si>
  <si>
    <t>2921</t>
  </si>
  <si>
    <t xml:space="preserve">  Refacciones y accesorios menores de edificios</t>
  </si>
  <si>
    <t>2961</t>
  </si>
  <si>
    <t xml:space="preserve">  Refacciones y accesorios menores de equipo de transporte</t>
  </si>
  <si>
    <t>3000</t>
  </si>
  <si>
    <t>SERVICIOS GENERALES</t>
  </si>
  <si>
    <t>3100</t>
  </si>
  <si>
    <t>SERVICIOS BÁSICOS</t>
  </si>
  <si>
    <t>3111</t>
  </si>
  <si>
    <t xml:space="preserve">  Energía eléctrica</t>
  </si>
  <si>
    <t>3121</t>
  </si>
  <si>
    <t xml:space="preserve">  Gas</t>
  </si>
  <si>
    <t>3131</t>
  </si>
  <si>
    <t xml:space="preserve">  Agua</t>
  </si>
  <si>
    <t>3151</t>
  </si>
  <si>
    <t xml:space="preserve">  Telefonía celular</t>
  </si>
  <si>
    <t>3171</t>
  </si>
  <si>
    <t xml:space="preserve">  Servicios de acceso de Internet, redes y procesamiento de información</t>
  </si>
  <si>
    <t>3300</t>
  </si>
  <si>
    <t>SERVICIOS PROFESIONALES, CIENTÍFICOS, TÉCNICOS Y OTROS SERVICIOS</t>
  </si>
  <si>
    <t>3311</t>
  </si>
  <si>
    <t xml:space="preserve">  Servicios legales, de contabilidad, auditoría y relacionados</t>
  </si>
  <si>
    <t>3341</t>
  </si>
  <si>
    <t xml:space="preserve">  Servicios de capacitación</t>
  </si>
  <si>
    <t>3400</t>
  </si>
  <si>
    <t>SERVICIOS FINANCIEROS, BANCARIOS Y COMERCIALES</t>
  </si>
  <si>
    <t>3411</t>
  </si>
  <si>
    <t xml:space="preserve">  Servicios financieros y bancarios</t>
  </si>
  <si>
    <t>3451</t>
  </si>
  <si>
    <t xml:space="preserve">  Seguro de bienes patrimoniales</t>
  </si>
  <si>
    <t>3500</t>
  </si>
  <si>
    <t>SERVICIOS DE INSTALACIÓN, REPARACIÓN, MANTENIMIENTO Y CONSERVACIÓN</t>
  </si>
  <si>
    <t>3531</t>
  </si>
  <si>
    <t xml:space="preserve">  Instalación, reparación y mantenimiento de equipo de cómputo y tecnologías de la información</t>
  </si>
  <si>
    <t>3551</t>
  </si>
  <si>
    <t xml:space="preserve">  Reparación y mantenimiento de equipo de transporte</t>
  </si>
  <si>
    <t>3700</t>
  </si>
  <si>
    <t>SERVICIOS DE TRASLADOS Y VIÁTICOS</t>
  </si>
  <si>
    <t>3751</t>
  </si>
  <si>
    <t xml:space="preserve">  Viáticos en el país</t>
  </si>
  <si>
    <t>3800</t>
  </si>
  <si>
    <t>SERVICIOS OFICIALES</t>
  </si>
  <si>
    <t>3821</t>
  </si>
  <si>
    <t xml:space="preserve">  Gastos de orden social y cultural</t>
  </si>
  <si>
    <t>3900</t>
  </si>
  <si>
    <t>OTROS SERVICIOS GENERALES</t>
  </si>
  <si>
    <t>3981</t>
  </si>
  <si>
    <t xml:space="preserve">  Impuesto sobre nóminas y otros que se deriven de una relación laboral</t>
  </si>
  <si>
    <t>4000</t>
  </si>
  <si>
    <t>TRANSFERENCIAS, ASIGNACIONES, SUBSIDIOS Y OTRAS AYUDAS</t>
  </si>
  <si>
    <t>4400</t>
  </si>
  <si>
    <t>AYUDAS SOCIALES</t>
  </si>
  <si>
    <t>4411</t>
  </si>
  <si>
    <t xml:space="preserve">  Ayudas sociales a personas</t>
  </si>
  <si>
    <t>5000</t>
  </si>
  <si>
    <t>BIENES MUEBLES, INMUEBLES E INTANGIBLES</t>
  </si>
  <si>
    <t>5100</t>
  </si>
  <si>
    <t>MOBILIARIO Y EQUIPO DE ADMINISTRACIÓN</t>
  </si>
  <si>
    <t>5151</t>
  </si>
  <si>
    <t xml:space="preserve">  Equipo de cómputo y de tecnología de la información</t>
  </si>
  <si>
    <t>5200</t>
  </si>
  <si>
    <t>MOBILIARIO Y EQUIPO EDUCACIONAL Y RECREATIVO</t>
  </si>
  <si>
    <t>5211</t>
  </si>
  <si>
    <t xml:space="preserve">  Equipos y aparatos audiovisuales</t>
  </si>
  <si>
    <t>5400</t>
  </si>
  <si>
    <t>VEHÍCULOS Y EQUIPO DE TRANSPORTE</t>
  </si>
  <si>
    <t>5411</t>
  </si>
  <si>
    <t xml:space="preserve">  Vehículos y equipo terrestre</t>
  </si>
  <si>
    <t>REMUNERACIONES AL PERSONAL DE CARÁCTER PERMANENTE</t>
  </si>
  <si>
    <t>Las modificaciones del presupuesto se han realizado de acuerdo a las necesidadades que va presentando cada area operativa</t>
  </si>
  <si>
    <t xml:space="preserve">  Materiales y útiles de impresión y reproducción</t>
  </si>
  <si>
    <t>Productos minerales no metalicos</t>
  </si>
  <si>
    <t xml:space="preserve">Fibras sintéticas, hules, plásticos y derivados </t>
  </si>
  <si>
    <t>Impuestos y derechos</t>
  </si>
  <si>
    <t>Festividad Fin de Año</t>
  </si>
  <si>
    <t>Servicios profesionales, científicos y técnicos integrales</t>
  </si>
  <si>
    <t>Materiales Complementarios</t>
  </si>
  <si>
    <t>Materiales, accesorios y suministros médicos</t>
  </si>
  <si>
    <t>Refacciones y accesorios menores de mobiliario y equipo de administración, educacional y recreativo</t>
  </si>
  <si>
    <t>Refacciones y accesorios menores de equipo de cómputo y tecnologías de la información</t>
  </si>
  <si>
    <t>SUBSIDIOS A LA PRODUCCION</t>
  </si>
  <si>
    <t>Subsidios a la produccion</t>
  </si>
  <si>
    <t>Muebles de Oficina y Estanteria</t>
  </si>
  <si>
    <t>Muebles excepto de oficina y estanteria</t>
  </si>
  <si>
    <t>https://www.sanjoaquin.gob.mx/wp-content/uploads/2026/04/12.-Estado-Analitico-del-Ejercicio-del-Presupuesto-de-Egresos-COG.pdf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</si>
</sst>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b/>
      <sz val="11"/>
      <color indexed="8"/>
      <name val="Aptos Narrow"/>
      <family val="2"/>
    </font>
    <font>
      <sz val="11"/>
      <color indexed="8"/>
      <name val="Aptos Narrow"/>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49" fontId="0" fillId="0" borderId="0" xfId="0" applyNumberFormat="1"/>
    <xf numFmtId="0" fontId="3" fillId="0" borderId="0" xfId="0" applyFont="1" applyAlignment="1">
      <alignment horizontal="right" vertical="top" wrapText="1"/>
    </xf>
    <xf numFmtId="0" fontId="4" fillId="0" borderId="0" xfId="0" applyFont="1" applyAlignment="1">
      <alignment horizontal="right" vertical="top" wrapText="1"/>
    </xf>
    <xf numFmtId="49" fontId="0" fillId="0" borderId="0" xfId="0" applyNumberFormat="1" applyAlignment="1">
      <alignment horizontal="left"/>
    </xf>
    <xf numFmtId="0" fontId="0" fillId="4" borderId="0" xfId="0" applyFill="1"/>
    <xf numFmtId="0" fontId="5"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anjoaquin.gob.mx/wp-content/uploads/2026/04/12.-Estado-Analitico-del-Ejercicio-del-Presupuesto-de-Egresos-COG.pdf" TargetMode="External"/><Relationship Id="rId1" Type="http://schemas.openxmlformats.org/officeDocument/2006/relationships/hyperlink" Target="https://www.sanjoaquin.gob.mx/wp-content/uploads/2026/04/12.-Estado-Analitico-del-Ejercicio-del-Presupuesto-de-Egresos-CO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0"/>
  <sheetViews>
    <sheetView tabSelected="1" topLeftCell="M2" workbookViewId="0">
      <selection activeCell="P17" sqref="P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bestFit="1" customWidth="1"/>
    <col min="14" max="14" width="50.5703125" bestFit="1" customWidth="1"/>
    <col min="15" max="15" width="7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s="3">
        <v>1000</v>
      </c>
      <c r="F8" s="2"/>
      <c r="G8" s="2" t="s">
        <v>52</v>
      </c>
      <c r="H8" s="5">
        <f>H9+H11+H13+H20</f>
        <v>2445000</v>
      </c>
      <c r="I8" s="5">
        <f t="shared" ref="I8:M8" si="0">I9+I11+I13+I20</f>
        <v>2445000</v>
      </c>
      <c r="J8" s="5">
        <f>J9+J11+J13+J20</f>
        <v>528082.46</v>
      </c>
      <c r="K8" s="5">
        <f t="shared" si="0"/>
        <v>463927.30999999994</v>
      </c>
      <c r="L8" s="5">
        <f t="shared" si="0"/>
        <v>463927.30999999994</v>
      </c>
      <c r="M8" s="5">
        <f t="shared" si="0"/>
        <v>463927.30999999994</v>
      </c>
      <c r="N8" t="s">
        <v>205</v>
      </c>
      <c r="O8" s="9" t="s">
        <v>220</v>
      </c>
      <c r="P8" t="s">
        <v>51</v>
      </c>
      <c r="Q8" s="2">
        <v>46125</v>
      </c>
    </row>
    <row r="9" spans="1:18" x14ac:dyDescent="0.25">
      <c r="A9">
        <v>2026</v>
      </c>
      <c r="B9" s="2">
        <v>46023</v>
      </c>
      <c r="C9" s="2">
        <v>46112</v>
      </c>
      <c r="D9" s="3"/>
      <c r="E9" s="3">
        <v>1100</v>
      </c>
      <c r="F9" s="2"/>
      <c r="G9" s="2" t="s">
        <v>204</v>
      </c>
      <c r="H9" s="5">
        <f>H10</f>
        <v>1227000</v>
      </c>
      <c r="I9" s="5">
        <f t="shared" ref="I9:M9" si="1">I10</f>
        <v>1227000</v>
      </c>
      <c r="J9" s="5">
        <f t="shared" si="1"/>
        <v>295842.12</v>
      </c>
      <c r="K9" s="5">
        <f t="shared" si="1"/>
        <v>295842.12</v>
      </c>
      <c r="L9" s="5">
        <f t="shared" si="1"/>
        <v>295842.12</v>
      </c>
      <c r="M9" s="5">
        <f t="shared" si="1"/>
        <v>295842.12</v>
      </c>
      <c r="N9" t="s">
        <v>205</v>
      </c>
      <c r="O9" s="9" t="s">
        <v>220</v>
      </c>
      <c r="P9" t="s">
        <v>51</v>
      </c>
      <c r="Q9" s="2">
        <v>46125</v>
      </c>
    </row>
    <row r="10" spans="1:18" x14ac:dyDescent="0.25">
      <c r="A10">
        <v>2026</v>
      </c>
      <c r="B10" s="2">
        <v>46023</v>
      </c>
      <c r="C10" s="2">
        <v>46112</v>
      </c>
      <c r="D10" s="3"/>
      <c r="E10" s="3"/>
      <c r="F10" s="2" t="s">
        <v>53</v>
      </c>
      <c r="G10" s="2" t="s">
        <v>54</v>
      </c>
      <c r="H10" s="6">
        <v>1227000</v>
      </c>
      <c r="I10" s="6">
        <v>1227000</v>
      </c>
      <c r="J10" s="6">
        <v>295842.12</v>
      </c>
      <c r="K10" s="6">
        <v>295842.12</v>
      </c>
      <c r="L10" s="6">
        <v>295842.12</v>
      </c>
      <c r="M10" s="6">
        <v>295842.12</v>
      </c>
      <c r="N10" t="s">
        <v>205</v>
      </c>
      <c r="O10" s="9" t="s">
        <v>220</v>
      </c>
      <c r="P10" t="s">
        <v>51</v>
      </c>
      <c r="Q10" s="2">
        <v>46125</v>
      </c>
    </row>
    <row r="11" spans="1:18" x14ac:dyDescent="0.25">
      <c r="A11">
        <v>2026</v>
      </c>
      <c r="B11" s="2">
        <v>46023</v>
      </c>
      <c r="C11" s="2">
        <v>46112</v>
      </c>
      <c r="D11" s="3"/>
      <c r="E11" s="3" t="s">
        <v>55</v>
      </c>
      <c r="G11" s="2" t="s">
        <v>56</v>
      </c>
      <c r="H11" s="5">
        <f>H12</f>
        <v>673000</v>
      </c>
      <c r="I11" s="5">
        <f t="shared" ref="I11:M11" si="2">I12</f>
        <v>673000</v>
      </c>
      <c r="J11" s="5">
        <f t="shared" si="2"/>
        <v>122120.86</v>
      </c>
      <c r="K11" s="5">
        <f t="shared" si="2"/>
        <v>122120.86</v>
      </c>
      <c r="L11" s="5">
        <f t="shared" si="2"/>
        <v>122120.86</v>
      </c>
      <c r="M11" s="5">
        <f t="shared" si="2"/>
        <v>122120.86</v>
      </c>
      <c r="N11" t="s">
        <v>205</v>
      </c>
      <c r="O11" s="9" t="s">
        <v>220</v>
      </c>
      <c r="P11" t="s">
        <v>51</v>
      </c>
      <c r="Q11" s="2">
        <v>46125</v>
      </c>
    </row>
    <row r="12" spans="1:18" x14ac:dyDescent="0.25">
      <c r="A12">
        <v>2026</v>
      </c>
      <c r="B12" s="2">
        <v>46023</v>
      </c>
      <c r="C12" s="2">
        <v>46112</v>
      </c>
      <c r="D12" s="3"/>
      <c r="E12" s="3"/>
      <c r="F12" s="2" t="s">
        <v>57</v>
      </c>
      <c r="G12" s="2" t="s">
        <v>58</v>
      </c>
      <c r="H12" s="6">
        <v>673000</v>
      </c>
      <c r="I12" s="6">
        <v>673000</v>
      </c>
      <c r="J12" s="6">
        <v>122120.86</v>
      </c>
      <c r="K12" s="6">
        <v>122120.86</v>
      </c>
      <c r="L12" s="6">
        <v>122120.86</v>
      </c>
      <c r="M12" s="6">
        <v>122120.86</v>
      </c>
      <c r="N12" t="s">
        <v>205</v>
      </c>
      <c r="O12" s="9" t="s">
        <v>220</v>
      </c>
      <c r="P12" t="s">
        <v>51</v>
      </c>
      <c r="Q12" s="2">
        <v>46125</v>
      </c>
    </row>
    <row r="13" spans="1:18" x14ac:dyDescent="0.25">
      <c r="A13">
        <v>2026</v>
      </c>
      <c r="B13" s="2">
        <v>46023</v>
      </c>
      <c r="C13" s="2">
        <v>46112</v>
      </c>
      <c r="D13" s="3"/>
      <c r="E13" s="3" t="s">
        <v>59</v>
      </c>
      <c r="G13" s="2" t="s">
        <v>60</v>
      </c>
      <c r="H13" s="5">
        <f>H14+H15+H16+H17+H18+H19</f>
        <v>309000</v>
      </c>
      <c r="I13" s="5">
        <f t="shared" ref="I13:M13" si="3">I14+I15+I16+I17+I18+I19</f>
        <v>309000</v>
      </c>
      <c r="J13" s="5">
        <f t="shared" si="3"/>
        <v>66198.569999999992</v>
      </c>
      <c r="K13" s="5">
        <f t="shared" si="3"/>
        <v>2043.42</v>
      </c>
      <c r="L13" s="5">
        <f t="shared" si="3"/>
        <v>2043.42</v>
      </c>
      <c r="M13" s="5">
        <f t="shared" si="3"/>
        <v>2043.42</v>
      </c>
      <c r="N13" t="s">
        <v>205</v>
      </c>
      <c r="O13" s="9" t="s">
        <v>220</v>
      </c>
      <c r="P13" t="s">
        <v>51</v>
      </c>
      <c r="Q13" s="2">
        <v>46125</v>
      </c>
    </row>
    <row r="14" spans="1:18" x14ac:dyDescent="0.25">
      <c r="A14">
        <v>2026</v>
      </c>
      <c r="B14" s="2">
        <v>46023</v>
      </c>
      <c r="C14" s="2">
        <v>46112</v>
      </c>
      <c r="D14" s="3"/>
      <c r="E14" s="3"/>
      <c r="F14" s="2" t="s">
        <v>61</v>
      </c>
      <c r="G14" s="2" t="s">
        <v>62</v>
      </c>
      <c r="H14" s="6">
        <v>0</v>
      </c>
      <c r="I14" s="6">
        <v>0</v>
      </c>
      <c r="J14" s="6">
        <v>0</v>
      </c>
      <c r="K14" s="6">
        <v>0</v>
      </c>
      <c r="L14" s="6">
        <v>0</v>
      </c>
      <c r="M14" s="6">
        <v>0</v>
      </c>
      <c r="N14" t="s">
        <v>205</v>
      </c>
      <c r="O14" s="9" t="s">
        <v>220</v>
      </c>
      <c r="P14" t="s">
        <v>51</v>
      </c>
      <c r="Q14" s="2">
        <v>46125</v>
      </c>
    </row>
    <row r="15" spans="1:18" x14ac:dyDescent="0.25">
      <c r="A15">
        <v>2026</v>
      </c>
      <c r="B15" s="2">
        <v>46023</v>
      </c>
      <c r="C15" s="2">
        <v>46112</v>
      </c>
      <c r="D15" s="3"/>
      <c r="E15" s="3"/>
      <c r="F15" s="2" t="s">
        <v>63</v>
      </c>
      <c r="G15" s="2" t="s">
        <v>64</v>
      </c>
      <c r="H15" s="6">
        <v>9500</v>
      </c>
      <c r="I15" s="6">
        <v>9500</v>
      </c>
      <c r="J15" s="6">
        <v>2043.42</v>
      </c>
      <c r="K15" s="6">
        <v>2043.42</v>
      </c>
      <c r="L15" s="6">
        <v>2043.42</v>
      </c>
      <c r="M15" s="6">
        <v>2043.42</v>
      </c>
      <c r="N15" t="s">
        <v>205</v>
      </c>
      <c r="O15" s="9" t="s">
        <v>220</v>
      </c>
      <c r="P15" t="s">
        <v>51</v>
      </c>
      <c r="Q15" s="2">
        <v>46125</v>
      </c>
    </row>
    <row r="16" spans="1:18" x14ac:dyDescent="0.25">
      <c r="A16">
        <v>2026</v>
      </c>
      <c r="B16" s="2">
        <v>46023</v>
      </c>
      <c r="C16" s="2">
        <v>46112</v>
      </c>
      <c r="D16" s="3"/>
      <c r="E16" s="3"/>
      <c r="F16" s="2" t="s">
        <v>65</v>
      </c>
      <c r="G16" s="2" t="s">
        <v>66</v>
      </c>
      <c r="H16" s="6"/>
      <c r="I16" s="6">
        <v>0</v>
      </c>
      <c r="J16" s="6">
        <v>0</v>
      </c>
      <c r="K16" s="6"/>
      <c r="L16" s="6">
        <v>0</v>
      </c>
      <c r="M16" s="6">
        <v>0</v>
      </c>
      <c r="N16" t="s">
        <v>205</v>
      </c>
      <c r="O16" s="9" t="s">
        <v>220</v>
      </c>
      <c r="P16" t="s">
        <v>51</v>
      </c>
      <c r="Q16" s="2">
        <v>46125</v>
      </c>
    </row>
    <row r="17" spans="1:17" x14ac:dyDescent="0.25">
      <c r="A17">
        <v>2026</v>
      </c>
      <c r="B17" s="2">
        <v>46023</v>
      </c>
      <c r="C17" s="2">
        <v>46112</v>
      </c>
      <c r="D17" s="3"/>
      <c r="E17" s="3"/>
      <c r="F17" s="2" t="s">
        <v>67</v>
      </c>
      <c r="G17" s="2" t="s">
        <v>68</v>
      </c>
      <c r="H17" s="6">
        <v>27000</v>
      </c>
      <c r="I17" s="6">
        <v>27000</v>
      </c>
      <c r="J17" s="6">
        <v>6128.98</v>
      </c>
      <c r="K17" s="6">
        <v>0</v>
      </c>
      <c r="L17" s="6">
        <v>0</v>
      </c>
      <c r="M17" s="6">
        <v>0</v>
      </c>
      <c r="N17" t="s">
        <v>205</v>
      </c>
      <c r="O17" s="9" t="s">
        <v>220</v>
      </c>
      <c r="P17" t="s">
        <v>51</v>
      </c>
      <c r="Q17" s="2">
        <v>46125</v>
      </c>
    </row>
    <row r="18" spans="1:17" x14ac:dyDescent="0.25">
      <c r="A18">
        <v>2026</v>
      </c>
      <c r="B18" s="2">
        <v>46023</v>
      </c>
      <c r="C18" s="2">
        <v>46112</v>
      </c>
      <c r="D18" s="3"/>
      <c r="E18" s="3"/>
      <c r="F18" s="2" t="s">
        <v>69</v>
      </c>
      <c r="G18" s="2" t="s">
        <v>70</v>
      </c>
      <c r="H18" s="6">
        <v>257500</v>
      </c>
      <c r="I18" s="6">
        <v>257500</v>
      </c>
      <c r="J18" s="6">
        <v>58026.17</v>
      </c>
      <c r="K18" s="6">
        <v>0</v>
      </c>
      <c r="L18" s="6">
        <v>0</v>
      </c>
      <c r="M18" s="6">
        <v>0</v>
      </c>
      <c r="N18" t="s">
        <v>205</v>
      </c>
      <c r="O18" s="9" t="s">
        <v>220</v>
      </c>
      <c r="P18" t="s">
        <v>51</v>
      </c>
      <c r="Q18" s="2">
        <v>46125</v>
      </c>
    </row>
    <row r="19" spans="1:17" x14ac:dyDescent="0.25">
      <c r="A19">
        <v>2026</v>
      </c>
      <c r="B19" s="2">
        <v>46023</v>
      </c>
      <c r="C19" s="2">
        <v>46112</v>
      </c>
      <c r="D19" s="3"/>
      <c r="E19" s="3"/>
      <c r="F19" s="2" t="s">
        <v>71</v>
      </c>
      <c r="G19" s="2" t="s">
        <v>72</v>
      </c>
      <c r="H19" s="6">
        <v>15000</v>
      </c>
      <c r="I19" s="6">
        <v>15000</v>
      </c>
      <c r="J19" s="6">
        <v>0</v>
      </c>
      <c r="K19" s="6">
        <v>0</v>
      </c>
      <c r="L19" s="6">
        <v>0</v>
      </c>
      <c r="M19" s="6">
        <v>0</v>
      </c>
      <c r="N19" t="s">
        <v>205</v>
      </c>
      <c r="O19" s="9" t="s">
        <v>220</v>
      </c>
      <c r="P19" t="s">
        <v>51</v>
      </c>
      <c r="Q19" s="2">
        <v>46125</v>
      </c>
    </row>
    <row r="20" spans="1:17" x14ac:dyDescent="0.25">
      <c r="A20">
        <v>2026</v>
      </c>
      <c r="B20" s="2">
        <v>46023</v>
      </c>
      <c r="C20" s="2">
        <v>46112</v>
      </c>
      <c r="D20" s="3"/>
      <c r="E20" s="3" t="s">
        <v>73</v>
      </c>
      <c r="G20" s="2" t="s">
        <v>74</v>
      </c>
      <c r="H20" s="5">
        <f>H21+H22+H23+H24</f>
        <v>236000</v>
      </c>
      <c r="I20" s="5">
        <f t="shared" ref="I20:M20" si="4">I21+I22+I23+I24</f>
        <v>236000</v>
      </c>
      <c r="J20" s="5">
        <f t="shared" si="4"/>
        <v>43920.91</v>
      </c>
      <c r="K20" s="5">
        <f t="shared" si="4"/>
        <v>43920.91</v>
      </c>
      <c r="L20" s="5">
        <f t="shared" si="4"/>
        <v>43920.91</v>
      </c>
      <c r="M20" s="5">
        <f t="shared" si="4"/>
        <v>43920.91</v>
      </c>
      <c r="N20" t="s">
        <v>205</v>
      </c>
      <c r="O20" s="9" t="s">
        <v>220</v>
      </c>
      <c r="P20" t="s">
        <v>51</v>
      </c>
      <c r="Q20" s="2">
        <v>46125</v>
      </c>
    </row>
    <row r="21" spans="1:17" x14ac:dyDescent="0.25">
      <c r="A21">
        <v>2026</v>
      </c>
      <c r="B21" s="2">
        <v>46023</v>
      </c>
      <c r="C21" s="2">
        <v>46112</v>
      </c>
      <c r="D21" s="3"/>
      <c r="E21" s="3"/>
      <c r="F21" s="2" t="s">
        <v>75</v>
      </c>
      <c r="G21" s="2" t="s">
        <v>76</v>
      </c>
      <c r="H21" s="6">
        <v>50000</v>
      </c>
      <c r="I21" s="6">
        <v>50000</v>
      </c>
      <c r="J21" s="6">
        <v>11833.61</v>
      </c>
      <c r="K21" s="6">
        <v>11833.61</v>
      </c>
      <c r="L21" s="6">
        <v>11833.61</v>
      </c>
      <c r="M21" s="6">
        <v>11833.61</v>
      </c>
      <c r="N21" t="s">
        <v>205</v>
      </c>
      <c r="O21" s="9" t="s">
        <v>220</v>
      </c>
      <c r="P21" t="s">
        <v>51</v>
      </c>
      <c r="Q21" s="2">
        <v>46125</v>
      </c>
    </row>
    <row r="22" spans="1:17" x14ac:dyDescent="0.25">
      <c r="A22">
        <v>2026</v>
      </c>
      <c r="B22" s="2">
        <v>46023</v>
      </c>
      <c r="C22" s="2">
        <v>46112</v>
      </c>
      <c r="D22" s="3"/>
      <c r="E22" s="3"/>
      <c r="F22" s="2" t="s">
        <v>77</v>
      </c>
      <c r="G22" s="2" t="s">
        <v>78</v>
      </c>
      <c r="H22" s="6">
        <v>124000</v>
      </c>
      <c r="I22" s="6">
        <v>124000</v>
      </c>
      <c r="J22" s="6">
        <v>28036.66</v>
      </c>
      <c r="K22" s="6">
        <v>28036.66</v>
      </c>
      <c r="L22" s="6">
        <v>28036.66</v>
      </c>
      <c r="M22" s="6">
        <v>28036.66</v>
      </c>
      <c r="N22" t="s">
        <v>205</v>
      </c>
      <c r="O22" s="9" t="s">
        <v>220</v>
      </c>
      <c r="P22" t="s">
        <v>51</v>
      </c>
      <c r="Q22" s="2">
        <v>46125</v>
      </c>
    </row>
    <row r="23" spans="1:17" x14ac:dyDescent="0.25">
      <c r="A23">
        <v>2026</v>
      </c>
      <c r="B23" s="2">
        <v>46023</v>
      </c>
      <c r="C23" s="2">
        <v>46112</v>
      </c>
      <c r="D23" s="3"/>
      <c r="E23" s="3"/>
      <c r="F23" s="2" t="s">
        <v>79</v>
      </c>
      <c r="G23" s="2" t="s">
        <v>80</v>
      </c>
      <c r="H23" s="6">
        <v>35000</v>
      </c>
      <c r="I23" s="6">
        <v>35000</v>
      </c>
      <c r="J23" s="6">
        <v>4050.64</v>
      </c>
      <c r="K23" s="6">
        <v>4050.64</v>
      </c>
      <c r="L23" s="6">
        <v>4050.64</v>
      </c>
      <c r="M23" s="6">
        <v>4050.64</v>
      </c>
      <c r="N23" t="s">
        <v>205</v>
      </c>
      <c r="O23" s="9" t="s">
        <v>220</v>
      </c>
      <c r="P23" t="s">
        <v>51</v>
      </c>
      <c r="Q23" s="2">
        <v>46125</v>
      </c>
    </row>
    <row r="24" spans="1:17" x14ac:dyDescent="0.25">
      <c r="A24">
        <v>2026</v>
      </c>
      <c r="B24" s="2">
        <v>46023</v>
      </c>
      <c r="C24" s="2">
        <v>46112</v>
      </c>
      <c r="D24" s="3"/>
      <c r="E24" s="3"/>
      <c r="F24" s="4">
        <v>1545</v>
      </c>
      <c r="G24" s="2" t="s">
        <v>210</v>
      </c>
      <c r="H24" s="6">
        <v>27000</v>
      </c>
      <c r="I24" s="6">
        <v>27000</v>
      </c>
      <c r="J24" s="6">
        <v>0</v>
      </c>
      <c r="K24" s="6">
        <v>0</v>
      </c>
      <c r="L24" s="6">
        <v>0</v>
      </c>
      <c r="M24" s="6">
        <v>0</v>
      </c>
      <c r="N24" t="s">
        <v>205</v>
      </c>
      <c r="O24" s="9" t="s">
        <v>220</v>
      </c>
      <c r="P24" t="s">
        <v>51</v>
      </c>
      <c r="Q24" s="2">
        <v>46125</v>
      </c>
    </row>
    <row r="25" spans="1:17" x14ac:dyDescent="0.25">
      <c r="A25">
        <v>2026</v>
      </c>
      <c r="B25" s="2">
        <v>46023</v>
      </c>
      <c r="C25" s="2">
        <v>46112</v>
      </c>
      <c r="D25" s="3">
        <v>2000</v>
      </c>
      <c r="F25" s="2"/>
      <c r="G25" s="2" t="s">
        <v>81</v>
      </c>
      <c r="H25" s="5">
        <f t="shared" ref="H25:M25" si="5">H26+H33+H36+H46+H50+H52+H56</f>
        <v>1706500</v>
      </c>
      <c r="I25" s="5">
        <f t="shared" si="5"/>
        <v>1706500</v>
      </c>
      <c r="J25" s="5">
        <f t="shared" si="5"/>
        <v>82587.700000000012</v>
      </c>
      <c r="K25" s="5">
        <f t="shared" si="5"/>
        <v>82587.700000000012</v>
      </c>
      <c r="L25" s="5">
        <f t="shared" si="5"/>
        <v>82587.700000000012</v>
      </c>
      <c r="M25" s="5">
        <f t="shared" si="5"/>
        <v>82587.700000000012</v>
      </c>
      <c r="N25" t="s">
        <v>205</v>
      </c>
      <c r="O25" s="9" t="s">
        <v>220</v>
      </c>
      <c r="P25" t="s">
        <v>51</v>
      </c>
      <c r="Q25" s="2">
        <v>46125</v>
      </c>
    </row>
    <row r="26" spans="1:17" x14ac:dyDescent="0.25">
      <c r="A26">
        <v>2026</v>
      </c>
      <c r="B26" s="2">
        <v>46023</v>
      </c>
      <c r="C26" s="2">
        <v>46112</v>
      </c>
      <c r="E26" s="2" t="s">
        <v>82</v>
      </c>
      <c r="G26" s="2" t="s">
        <v>83</v>
      </c>
      <c r="H26" s="5">
        <f>H27+H28+H29+H30+H31+H32</f>
        <v>891000</v>
      </c>
      <c r="I26" s="5">
        <f t="shared" ref="I26:M26" si="6">I27+I28+I29+I30+I31+I32</f>
        <v>889160.01</v>
      </c>
      <c r="J26" s="5">
        <f t="shared" si="6"/>
        <v>42483.700000000004</v>
      </c>
      <c r="K26" s="5">
        <f t="shared" si="6"/>
        <v>42483.700000000004</v>
      </c>
      <c r="L26" s="5">
        <f t="shared" si="6"/>
        <v>42483.700000000004</v>
      </c>
      <c r="M26" s="5">
        <f t="shared" si="6"/>
        <v>42483.700000000004</v>
      </c>
      <c r="N26" t="s">
        <v>205</v>
      </c>
      <c r="O26" s="9" t="s">
        <v>220</v>
      </c>
      <c r="P26" t="s">
        <v>51</v>
      </c>
      <c r="Q26" s="2">
        <v>46125</v>
      </c>
    </row>
    <row r="27" spans="1:17" x14ac:dyDescent="0.25">
      <c r="A27">
        <v>2026</v>
      </c>
      <c r="B27" s="2">
        <v>46023</v>
      </c>
      <c r="C27" s="2">
        <v>46112</v>
      </c>
      <c r="F27" s="2" t="s">
        <v>84</v>
      </c>
      <c r="G27" s="2" t="s">
        <v>85</v>
      </c>
      <c r="H27" s="6">
        <v>305000</v>
      </c>
      <c r="I27" s="6">
        <v>305000</v>
      </c>
      <c r="J27" s="6">
        <v>15197.94</v>
      </c>
      <c r="K27" s="6">
        <v>15197.94</v>
      </c>
      <c r="L27" s="6">
        <v>15197.94</v>
      </c>
      <c r="M27" s="6">
        <v>15197.94</v>
      </c>
      <c r="N27" t="s">
        <v>205</v>
      </c>
      <c r="O27" s="9" t="s">
        <v>220</v>
      </c>
      <c r="P27" t="s">
        <v>51</v>
      </c>
      <c r="Q27" s="2">
        <v>46125</v>
      </c>
    </row>
    <row r="28" spans="1:17" x14ac:dyDescent="0.25">
      <c r="A28">
        <v>2026</v>
      </c>
      <c r="B28" s="2">
        <v>46023</v>
      </c>
      <c r="C28" s="2">
        <v>46112</v>
      </c>
      <c r="F28" s="7">
        <v>2121</v>
      </c>
      <c r="G28" s="2" t="s">
        <v>206</v>
      </c>
      <c r="H28" s="6">
        <v>21000</v>
      </c>
      <c r="I28" s="6">
        <v>21000</v>
      </c>
      <c r="J28" s="6">
        <v>0</v>
      </c>
      <c r="K28" s="6">
        <v>0</v>
      </c>
      <c r="L28" s="6">
        <v>0</v>
      </c>
      <c r="M28" s="6">
        <v>0</v>
      </c>
      <c r="N28" t="s">
        <v>205</v>
      </c>
      <c r="O28" s="9" t="s">
        <v>220</v>
      </c>
      <c r="P28" t="s">
        <v>51</v>
      </c>
      <c r="Q28" s="2">
        <v>46125</v>
      </c>
    </row>
    <row r="29" spans="1:17" x14ac:dyDescent="0.25">
      <c r="A29">
        <v>2026</v>
      </c>
      <c r="B29" s="2">
        <v>46023</v>
      </c>
      <c r="C29" s="2">
        <v>46112</v>
      </c>
      <c r="F29" s="2" t="s">
        <v>86</v>
      </c>
      <c r="G29" s="2" t="s">
        <v>87</v>
      </c>
      <c r="H29" s="6">
        <v>30000</v>
      </c>
      <c r="I29" s="6">
        <v>30000</v>
      </c>
      <c r="J29" s="6">
        <v>4824.8</v>
      </c>
      <c r="K29" s="6">
        <v>4824.8</v>
      </c>
      <c r="L29" s="6">
        <v>4824.8</v>
      </c>
      <c r="M29" s="6">
        <v>4824.8</v>
      </c>
      <c r="N29" t="s">
        <v>205</v>
      </c>
      <c r="O29" s="9" t="s">
        <v>220</v>
      </c>
      <c r="P29" t="s">
        <v>51</v>
      </c>
      <c r="Q29" s="2">
        <v>46125</v>
      </c>
    </row>
    <row r="30" spans="1:17" x14ac:dyDescent="0.25">
      <c r="A30">
        <v>2026</v>
      </c>
      <c r="B30" s="2">
        <v>46023</v>
      </c>
      <c r="C30" s="2">
        <v>46112</v>
      </c>
      <c r="F30" s="2" t="s">
        <v>88</v>
      </c>
      <c r="G30" s="2" t="s">
        <v>89</v>
      </c>
      <c r="H30" s="6">
        <v>35000</v>
      </c>
      <c r="I30" s="6">
        <v>35000</v>
      </c>
      <c r="J30" s="6">
        <v>0</v>
      </c>
      <c r="K30" s="6">
        <v>0</v>
      </c>
      <c r="L30" s="6">
        <v>0</v>
      </c>
      <c r="M30" s="6">
        <v>0</v>
      </c>
      <c r="N30" t="s">
        <v>205</v>
      </c>
      <c r="O30" s="9" t="s">
        <v>220</v>
      </c>
      <c r="P30" t="s">
        <v>51</v>
      </c>
      <c r="Q30" s="2">
        <v>46125</v>
      </c>
    </row>
    <row r="31" spans="1:17" x14ac:dyDescent="0.25">
      <c r="A31">
        <v>2026</v>
      </c>
      <c r="B31" s="2">
        <v>46023</v>
      </c>
      <c r="C31" s="2">
        <v>46112</v>
      </c>
      <c r="F31" s="2" t="s">
        <v>90</v>
      </c>
      <c r="G31" s="2" t="s">
        <v>91</v>
      </c>
      <c r="H31" s="6">
        <v>40000</v>
      </c>
      <c r="I31" s="6">
        <v>38160.01</v>
      </c>
      <c r="J31" s="6">
        <v>3411.13</v>
      </c>
      <c r="K31" s="6">
        <v>3411.13</v>
      </c>
      <c r="L31" s="6">
        <v>3411.13</v>
      </c>
      <c r="M31" s="6">
        <v>3411.13</v>
      </c>
      <c r="N31" t="s">
        <v>205</v>
      </c>
      <c r="O31" s="9" t="s">
        <v>220</v>
      </c>
      <c r="P31" t="s">
        <v>51</v>
      </c>
      <c r="Q31" s="2">
        <v>46125</v>
      </c>
    </row>
    <row r="32" spans="1:17" x14ac:dyDescent="0.25">
      <c r="A32">
        <v>2026</v>
      </c>
      <c r="B32" s="2">
        <v>46023</v>
      </c>
      <c r="C32" s="2">
        <v>46112</v>
      </c>
      <c r="F32" s="2" t="s">
        <v>92</v>
      </c>
      <c r="G32" s="2" t="s">
        <v>93</v>
      </c>
      <c r="H32" s="6">
        <v>460000</v>
      </c>
      <c r="I32" s="6">
        <v>460000</v>
      </c>
      <c r="J32" s="6">
        <v>19049.830000000002</v>
      </c>
      <c r="K32" s="6">
        <v>19049.830000000002</v>
      </c>
      <c r="L32" s="6">
        <v>19049.830000000002</v>
      </c>
      <c r="M32" s="6">
        <v>19049.830000000002</v>
      </c>
      <c r="N32" t="s">
        <v>205</v>
      </c>
      <c r="O32" s="9" t="s">
        <v>220</v>
      </c>
      <c r="P32" t="s">
        <v>51</v>
      </c>
      <c r="Q32" s="2">
        <v>46125</v>
      </c>
    </row>
    <row r="33" spans="1:17" x14ac:dyDescent="0.25">
      <c r="A33">
        <v>2026</v>
      </c>
      <c r="B33" s="2">
        <v>46023</v>
      </c>
      <c r="C33" s="2">
        <v>46112</v>
      </c>
      <c r="E33" s="2" t="s">
        <v>94</v>
      </c>
      <c r="G33" s="2" t="s">
        <v>95</v>
      </c>
      <c r="H33" s="5">
        <f>H34+H35</f>
        <v>100000</v>
      </c>
      <c r="I33" s="5">
        <f t="shared" ref="I33:M33" si="7">I34+I35</f>
        <v>100000</v>
      </c>
      <c r="J33" s="5">
        <f t="shared" si="7"/>
        <v>5524.92</v>
      </c>
      <c r="K33" s="5">
        <f t="shared" si="7"/>
        <v>5524.92</v>
      </c>
      <c r="L33" s="5">
        <f t="shared" si="7"/>
        <v>5524.92</v>
      </c>
      <c r="M33" s="5">
        <f t="shared" si="7"/>
        <v>5524.92</v>
      </c>
      <c r="N33" t="s">
        <v>205</v>
      </c>
      <c r="O33" s="9" t="s">
        <v>220</v>
      </c>
      <c r="P33" t="s">
        <v>51</v>
      </c>
      <c r="Q33" s="2">
        <v>46125</v>
      </c>
    </row>
    <row r="34" spans="1:17" x14ac:dyDescent="0.25">
      <c r="A34">
        <v>2026</v>
      </c>
      <c r="B34" s="2">
        <v>46023</v>
      </c>
      <c r="C34" s="2">
        <v>46112</v>
      </c>
      <c r="F34" s="2" t="s">
        <v>96</v>
      </c>
      <c r="G34" s="2" t="s">
        <v>97</v>
      </c>
      <c r="H34" s="6">
        <v>80000</v>
      </c>
      <c r="I34" s="6">
        <v>80000</v>
      </c>
      <c r="J34" s="6">
        <v>5524.92</v>
      </c>
      <c r="K34" s="6">
        <v>5524.92</v>
      </c>
      <c r="L34" s="6">
        <v>5524.92</v>
      </c>
      <c r="M34" s="6">
        <v>5524.92</v>
      </c>
      <c r="N34" t="s">
        <v>205</v>
      </c>
      <c r="O34" s="9" t="s">
        <v>220</v>
      </c>
      <c r="P34" t="s">
        <v>51</v>
      </c>
      <c r="Q34" s="2">
        <v>46125</v>
      </c>
    </row>
    <row r="35" spans="1:17" x14ac:dyDescent="0.25">
      <c r="A35">
        <v>2026</v>
      </c>
      <c r="B35" s="2">
        <v>46023</v>
      </c>
      <c r="C35" s="2">
        <v>46112</v>
      </c>
      <c r="F35" s="2" t="s">
        <v>98</v>
      </c>
      <c r="G35" s="2" t="s">
        <v>99</v>
      </c>
      <c r="H35" s="6">
        <v>20000</v>
      </c>
      <c r="I35" s="6">
        <v>20000</v>
      </c>
      <c r="J35" s="6">
        <v>0</v>
      </c>
      <c r="K35" s="6">
        <v>0</v>
      </c>
      <c r="L35" s="6">
        <v>0</v>
      </c>
      <c r="M35" s="6">
        <v>0</v>
      </c>
      <c r="N35" t="s">
        <v>205</v>
      </c>
      <c r="O35" s="9" t="s">
        <v>220</v>
      </c>
      <c r="P35" t="s">
        <v>51</v>
      </c>
      <c r="Q35" s="2">
        <v>46125</v>
      </c>
    </row>
    <row r="36" spans="1:17" x14ac:dyDescent="0.25">
      <c r="A36">
        <v>2026</v>
      </c>
      <c r="B36" s="2">
        <v>46023</v>
      </c>
      <c r="C36" s="2">
        <v>46112</v>
      </c>
      <c r="E36" s="2" t="s">
        <v>100</v>
      </c>
      <c r="G36" s="2" t="s">
        <v>101</v>
      </c>
      <c r="H36" s="5">
        <f>H37+H38+H39+H40+H41+H42+H43+H45+H44</f>
        <v>250000</v>
      </c>
      <c r="I36" s="5">
        <f t="shared" ref="I36:M36" si="8">I37+I38+I39+I40+I41+I42+I43+I45+I44</f>
        <v>250000</v>
      </c>
      <c r="J36" s="5">
        <f t="shared" si="8"/>
        <v>0</v>
      </c>
      <c r="K36" s="5">
        <f t="shared" si="8"/>
        <v>0</v>
      </c>
      <c r="L36" s="5">
        <f t="shared" si="8"/>
        <v>0</v>
      </c>
      <c r="M36" s="5">
        <f t="shared" si="8"/>
        <v>0</v>
      </c>
      <c r="N36" t="s">
        <v>205</v>
      </c>
      <c r="O36" s="9" t="s">
        <v>220</v>
      </c>
      <c r="P36" t="s">
        <v>51</v>
      </c>
      <c r="Q36" s="2">
        <v>46125</v>
      </c>
    </row>
    <row r="37" spans="1:17" x14ac:dyDescent="0.25">
      <c r="A37">
        <v>2026</v>
      </c>
      <c r="B37" s="2">
        <v>46023</v>
      </c>
      <c r="C37" s="2">
        <v>46112</v>
      </c>
      <c r="F37" s="4">
        <v>2411</v>
      </c>
      <c r="G37" s="2" t="s">
        <v>207</v>
      </c>
      <c r="H37" s="6">
        <v>5000</v>
      </c>
      <c r="I37" s="6">
        <v>5000</v>
      </c>
      <c r="J37" s="6">
        <v>0</v>
      </c>
      <c r="K37" s="6">
        <v>0</v>
      </c>
      <c r="L37" s="6">
        <v>0</v>
      </c>
      <c r="M37" s="6">
        <v>0</v>
      </c>
      <c r="N37" t="s">
        <v>205</v>
      </c>
      <c r="O37" s="9" t="s">
        <v>220</v>
      </c>
      <c r="P37" t="s">
        <v>51</v>
      </c>
      <c r="Q37" s="2">
        <v>46125</v>
      </c>
    </row>
    <row r="38" spans="1:17" x14ac:dyDescent="0.25">
      <c r="A38">
        <v>2026</v>
      </c>
      <c r="B38" s="2">
        <v>46023</v>
      </c>
      <c r="C38" s="2">
        <v>46112</v>
      </c>
      <c r="F38" s="2" t="s">
        <v>102</v>
      </c>
      <c r="G38" s="2" t="s">
        <v>103</v>
      </c>
      <c r="H38" s="6">
        <v>10000</v>
      </c>
      <c r="I38" s="6">
        <v>10000</v>
      </c>
      <c r="J38" s="6">
        <v>0</v>
      </c>
      <c r="K38" s="6">
        <v>0</v>
      </c>
      <c r="L38" s="6">
        <v>0</v>
      </c>
      <c r="M38" s="6">
        <v>0</v>
      </c>
      <c r="N38" t="s">
        <v>205</v>
      </c>
      <c r="O38" s="9" t="s">
        <v>220</v>
      </c>
      <c r="P38" t="s">
        <v>51</v>
      </c>
      <c r="Q38" s="2">
        <v>46125</v>
      </c>
    </row>
    <row r="39" spans="1:17" x14ac:dyDescent="0.25">
      <c r="A39">
        <v>2026</v>
      </c>
      <c r="B39" s="2">
        <v>46023</v>
      </c>
      <c r="C39" s="2">
        <v>46112</v>
      </c>
      <c r="F39" s="2" t="s">
        <v>104</v>
      </c>
      <c r="G39" s="2" t="s">
        <v>105</v>
      </c>
      <c r="H39" s="6">
        <v>10000</v>
      </c>
      <c r="I39" s="6">
        <v>10000</v>
      </c>
      <c r="J39" s="6">
        <v>0</v>
      </c>
      <c r="K39" s="6">
        <v>0</v>
      </c>
      <c r="L39" s="6">
        <v>0</v>
      </c>
      <c r="M39" s="6">
        <v>0</v>
      </c>
      <c r="N39" t="s">
        <v>205</v>
      </c>
      <c r="O39" s="9" t="s">
        <v>220</v>
      </c>
      <c r="P39" t="s">
        <v>51</v>
      </c>
      <c r="Q39" s="2">
        <v>46125</v>
      </c>
    </row>
    <row r="40" spans="1:17" x14ac:dyDescent="0.25">
      <c r="A40">
        <v>2026</v>
      </c>
      <c r="B40" s="2">
        <v>46023</v>
      </c>
      <c r="C40" s="2">
        <v>46112</v>
      </c>
      <c r="F40" s="2" t="s">
        <v>106</v>
      </c>
      <c r="G40" s="2" t="s">
        <v>107</v>
      </c>
      <c r="H40" s="6">
        <v>30000</v>
      </c>
      <c r="I40" s="6">
        <v>30000</v>
      </c>
      <c r="J40" s="6">
        <v>0</v>
      </c>
      <c r="K40" s="6">
        <v>0</v>
      </c>
      <c r="L40" s="6">
        <v>0</v>
      </c>
      <c r="M40" s="6">
        <v>0</v>
      </c>
      <c r="N40" t="s">
        <v>205</v>
      </c>
      <c r="O40" s="9" t="s">
        <v>220</v>
      </c>
      <c r="P40" t="s">
        <v>51</v>
      </c>
      <c r="Q40" s="2">
        <v>46125</v>
      </c>
    </row>
    <row r="41" spans="1:17" x14ac:dyDescent="0.25">
      <c r="A41">
        <v>2026</v>
      </c>
      <c r="B41" s="2">
        <v>46023</v>
      </c>
      <c r="C41" s="2">
        <v>46112</v>
      </c>
      <c r="F41" s="2" t="s">
        <v>108</v>
      </c>
      <c r="G41" s="2" t="s">
        <v>109</v>
      </c>
      <c r="H41" s="6">
        <v>30000</v>
      </c>
      <c r="I41" s="6">
        <v>30000</v>
      </c>
      <c r="J41" s="6">
        <v>0</v>
      </c>
      <c r="K41" s="6">
        <v>0</v>
      </c>
      <c r="L41" s="6">
        <v>0</v>
      </c>
      <c r="M41" s="6">
        <v>0</v>
      </c>
      <c r="N41" t="s">
        <v>205</v>
      </c>
      <c r="O41" s="9" t="s">
        <v>220</v>
      </c>
      <c r="P41" t="s">
        <v>51</v>
      </c>
      <c r="Q41" s="2">
        <v>46125</v>
      </c>
    </row>
    <row r="42" spans="1:17" x14ac:dyDescent="0.25">
      <c r="A42">
        <v>2026</v>
      </c>
      <c r="B42" s="2">
        <v>46023</v>
      </c>
      <c r="C42" s="2">
        <v>46112</v>
      </c>
      <c r="F42" s="2" t="s">
        <v>110</v>
      </c>
      <c r="G42" s="2" t="s">
        <v>111</v>
      </c>
      <c r="H42" s="6">
        <v>15000</v>
      </c>
      <c r="I42" s="6">
        <v>15000</v>
      </c>
      <c r="J42" s="6">
        <v>0</v>
      </c>
      <c r="K42" s="6">
        <v>0</v>
      </c>
      <c r="L42" s="6">
        <v>0</v>
      </c>
      <c r="M42" s="6">
        <v>0</v>
      </c>
      <c r="N42" t="s">
        <v>205</v>
      </c>
      <c r="O42" s="9" t="s">
        <v>220</v>
      </c>
      <c r="P42" t="s">
        <v>51</v>
      </c>
      <c r="Q42" s="2">
        <v>46125</v>
      </c>
    </row>
    <row r="43" spans="1:17" x14ac:dyDescent="0.25">
      <c r="A43">
        <v>2026</v>
      </c>
      <c r="B43" s="2">
        <v>46023</v>
      </c>
      <c r="C43" s="2">
        <v>46112</v>
      </c>
      <c r="F43" s="2" t="s">
        <v>112</v>
      </c>
      <c r="G43" s="2" t="s">
        <v>113</v>
      </c>
      <c r="H43" s="6">
        <v>50000</v>
      </c>
      <c r="I43" s="6">
        <v>50000</v>
      </c>
      <c r="J43" s="6">
        <v>0</v>
      </c>
      <c r="K43" s="6">
        <v>0</v>
      </c>
      <c r="L43" s="6">
        <v>0</v>
      </c>
      <c r="M43" s="6">
        <v>0</v>
      </c>
      <c r="N43" t="s">
        <v>205</v>
      </c>
      <c r="O43" s="9" t="s">
        <v>220</v>
      </c>
      <c r="P43" t="s">
        <v>51</v>
      </c>
      <c r="Q43" s="2">
        <v>46125</v>
      </c>
    </row>
    <row r="44" spans="1:17" x14ac:dyDescent="0.25">
      <c r="A44">
        <v>2026</v>
      </c>
      <c r="B44" s="2">
        <v>46023</v>
      </c>
      <c r="C44" s="2">
        <v>46112</v>
      </c>
      <c r="F44" s="4">
        <v>2481</v>
      </c>
      <c r="G44" s="2" t="s">
        <v>212</v>
      </c>
      <c r="H44" s="6">
        <v>30000</v>
      </c>
      <c r="I44" s="6">
        <v>30000</v>
      </c>
      <c r="J44" s="6">
        <v>0</v>
      </c>
      <c r="K44" s="6">
        <v>0</v>
      </c>
      <c r="L44" s="6">
        <v>0</v>
      </c>
      <c r="M44" s="6">
        <v>0</v>
      </c>
      <c r="N44" t="s">
        <v>205</v>
      </c>
      <c r="O44" s="9" t="s">
        <v>220</v>
      </c>
      <c r="P44" t="s">
        <v>51</v>
      </c>
      <c r="Q44" s="2">
        <v>46125</v>
      </c>
    </row>
    <row r="45" spans="1:17" x14ac:dyDescent="0.25">
      <c r="A45">
        <v>2026</v>
      </c>
      <c r="B45" s="2">
        <v>46023</v>
      </c>
      <c r="C45" s="2">
        <v>46112</v>
      </c>
      <c r="E45" s="2"/>
      <c r="F45" t="s">
        <v>114</v>
      </c>
      <c r="G45" s="2" t="s">
        <v>115</v>
      </c>
      <c r="H45" s="6">
        <v>70000</v>
      </c>
      <c r="I45" s="6">
        <v>70000</v>
      </c>
      <c r="J45" s="6"/>
      <c r="K45" s="6"/>
      <c r="L45" s="6"/>
      <c r="M45" s="6"/>
      <c r="N45" t="s">
        <v>205</v>
      </c>
      <c r="O45" s="9" t="s">
        <v>220</v>
      </c>
      <c r="P45" t="s">
        <v>51</v>
      </c>
      <c r="Q45" s="2">
        <v>46125</v>
      </c>
    </row>
    <row r="46" spans="1:17" x14ac:dyDescent="0.25">
      <c r="A46">
        <v>2026</v>
      </c>
      <c r="B46" s="2">
        <v>46023</v>
      </c>
      <c r="C46" s="2">
        <v>46112</v>
      </c>
      <c r="E46" t="s">
        <v>116</v>
      </c>
      <c r="F46" s="2"/>
      <c r="G46" s="2" t="s">
        <v>117</v>
      </c>
      <c r="H46" s="5">
        <f>H47+H49+H48</f>
        <v>7500</v>
      </c>
      <c r="I46" s="5">
        <f t="shared" ref="I46:M46" si="9">I47+I49+I48</f>
        <v>9339.99</v>
      </c>
      <c r="J46" s="5">
        <f t="shared" si="9"/>
        <v>3299.73</v>
      </c>
      <c r="K46" s="5">
        <f t="shared" si="9"/>
        <v>3299.73</v>
      </c>
      <c r="L46" s="5">
        <f t="shared" si="9"/>
        <v>3299.73</v>
      </c>
      <c r="M46" s="5">
        <f t="shared" si="9"/>
        <v>3299.73</v>
      </c>
      <c r="N46" t="s">
        <v>205</v>
      </c>
      <c r="O46" s="9" t="s">
        <v>220</v>
      </c>
      <c r="P46" t="s">
        <v>51</v>
      </c>
      <c r="Q46" s="2">
        <v>46125</v>
      </c>
    </row>
    <row r="47" spans="1:17" x14ac:dyDescent="0.25">
      <c r="A47">
        <v>2026</v>
      </c>
      <c r="B47" s="2">
        <v>46023</v>
      </c>
      <c r="C47" s="2">
        <v>46112</v>
      </c>
      <c r="E47" s="2"/>
      <c r="F47" t="s">
        <v>118</v>
      </c>
      <c r="G47" s="2" t="s">
        <v>119</v>
      </c>
      <c r="H47" s="6">
        <v>2500</v>
      </c>
      <c r="I47" s="6">
        <v>2500</v>
      </c>
      <c r="J47" s="6">
        <v>1459.74</v>
      </c>
      <c r="K47" s="6">
        <v>1459.74</v>
      </c>
      <c r="L47" s="6">
        <v>1459.74</v>
      </c>
      <c r="M47" s="6">
        <v>1459.74</v>
      </c>
      <c r="N47" t="s">
        <v>205</v>
      </c>
      <c r="O47" s="9" t="s">
        <v>220</v>
      </c>
      <c r="P47" t="s">
        <v>51</v>
      </c>
      <c r="Q47" s="2">
        <v>46125</v>
      </c>
    </row>
    <row r="48" spans="1:17" x14ac:dyDescent="0.25">
      <c r="A48">
        <v>2026</v>
      </c>
      <c r="B48" s="2">
        <v>46023</v>
      </c>
      <c r="C48" s="2">
        <v>46112</v>
      </c>
      <c r="E48" s="2"/>
      <c r="F48" s="3">
        <v>2541</v>
      </c>
      <c r="G48" s="2" t="s">
        <v>213</v>
      </c>
      <c r="H48" s="6">
        <v>0</v>
      </c>
      <c r="I48" s="6">
        <v>1839.99</v>
      </c>
      <c r="J48" s="6">
        <v>1839.99</v>
      </c>
      <c r="K48" s="6">
        <v>1839.99</v>
      </c>
      <c r="L48" s="6">
        <v>1839.99</v>
      </c>
      <c r="M48" s="6">
        <v>1839.99</v>
      </c>
      <c r="N48" t="s">
        <v>205</v>
      </c>
      <c r="O48" s="9" t="s">
        <v>220</v>
      </c>
      <c r="P48" t="s">
        <v>51</v>
      </c>
      <c r="Q48" s="2">
        <v>46125</v>
      </c>
    </row>
    <row r="49" spans="1:17" x14ac:dyDescent="0.25">
      <c r="A49">
        <v>2026</v>
      </c>
      <c r="B49" s="2">
        <v>46023</v>
      </c>
      <c r="C49" s="2">
        <v>46112</v>
      </c>
      <c r="F49" s="7">
        <v>2561</v>
      </c>
      <c r="G49" s="2" t="s">
        <v>208</v>
      </c>
      <c r="H49" s="6">
        <v>5000</v>
      </c>
      <c r="I49" s="6">
        <v>5000</v>
      </c>
      <c r="J49" s="6">
        <v>0</v>
      </c>
      <c r="K49" s="6">
        <v>0</v>
      </c>
      <c r="L49" s="6">
        <v>0</v>
      </c>
      <c r="M49" s="6">
        <v>0</v>
      </c>
      <c r="N49" t="s">
        <v>205</v>
      </c>
      <c r="O49" s="9" t="s">
        <v>220</v>
      </c>
      <c r="P49" t="s">
        <v>51</v>
      </c>
      <c r="Q49" s="2">
        <v>46125</v>
      </c>
    </row>
    <row r="50" spans="1:17" x14ac:dyDescent="0.25">
      <c r="A50">
        <v>2026</v>
      </c>
      <c r="B50" s="2">
        <v>46023</v>
      </c>
      <c r="C50" s="2">
        <v>46112</v>
      </c>
      <c r="E50" s="2" t="s">
        <v>120</v>
      </c>
      <c r="G50" s="2" t="s">
        <v>121</v>
      </c>
      <c r="H50" s="5">
        <f>H51</f>
        <v>315000</v>
      </c>
      <c r="I50" s="5">
        <f t="shared" ref="I50:M50" si="10">I51</f>
        <v>315000</v>
      </c>
      <c r="J50" s="5">
        <f t="shared" si="10"/>
        <v>31279.35</v>
      </c>
      <c r="K50" s="5">
        <f t="shared" si="10"/>
        <v>31279.35</v>
      </c>
      <c r="L50" s="5">
        <f t="shared" si="10"/>
        <v>31279.35</v>
      </c>
      <c r="M50" s="5">
        <f t="shared" si="10"/>
        <v>31279.35</v>
      </c>
      <c r="N50" t="s">
        <v>205</v>
      </c>
      <c r="O50" s="9" t="s">
        <v>220</v>
      </c>
      <c r="P50" t="s">
        <v>51</v>
      </c>
      <c r="Q50" s="2">
        <v>46125</v>
      </c>
    </row>
    <row r="51" spans="1:17" x14ac:dyDescent="0.25">
      <c r="A51">
        <v>2026</v>
      </c>
      <c r="B51" s="2">
        <v>46023</v>
      </c>
      <c r="C51" s="2">
        <v>46112</v>
      </c>
      <c r="F51" s="2" t="s">
        <v>122</v>
      </c>
      <c r="G51" s="2" t="s">
        <v>123</v>
      </c>
      <c r="H51" s="6">
        <v>315000</v>
      </c>
      <c r="I51" s="6">
        <v>315000</v>
      </c>
      <c r="J51" s="6">
        <v>31279.35</v>
      </c>
      <c r="K51" s="6">
        <v>31279.35</v>
      </c>
      <c r="L51" s="6">
        <v>31279.35</v>
      </c>
      <c r="M51" s="6">
        <v>31279.35</v>
      </c>
      <c r="N51" t="s">
        <v>205</v>
      </c>
      <c r="O51" s="9" t="s">
        <v>220</v>
      </c>
      <c r="P51" t="s">
        <v>51</v>
      </c>
      <c r="Q51" s="2">
        <v>46125</v>
      </c>
    </row>
    <row r="52" spans="1:17" x14ac:dyDescent="0.25">
      <c r="A52">
        <v>2026</v>
      </c>
      <c r="B52" s="2">
        <v>46023</v>
      </c>
      <c r="C52" s="2">
        <v>46112</v>
      </c>
      <c r="E52" t="s">
        <v>124</v>
      </c>
      <c r="F52" s="2"/>
      <c r="G52" s="2" t="s">
        <v>125</v>
      </c>
      <c r="H52" s="5">
        <f>H53+H54+H55</f>
        <v>70000</v>
      </c>
      <c r="I52" s="5">
        <f t="shared" ref="I52:M52" si="11">I53+I54+I55</f>
        <v>70000</v>
      </c>
      <c r="J52" s="5">
        <f t="shared" si="11"/>
        <v>0</v>
      </c>
      <c r="K52" s="5">
        <f t="shared" si="11"/>
        <v>0</v>
      </c>
      <c r="L52" s="5">
        <f t="shared" si="11"/>
        <v>0</v>
      </c>
      <c r="M52" s="5">
        <f t="shared" si="11"/>
        <v>0</v>
      </c>
      <c r="N52" t="s">
        <v>205</v>
      </c>
      <c r="O52" s="9" t="s">
        <v>220</v>
      </c>
      <c r="P52" t="s">
        <v>51</v>
      </c>
      <c r="Q52" s="2">
        <v>46125</v>
      </c>
    </row>
    <row r="53" spans="1:17" x14ac:dyDescent="0.25">
      <c r="A53">
        <v>2026</v>
      </c>
      <c r="B53" s="2">
        <v>46023</v>
      </c>
      <c r="C53" s="2">
        <v>46112</v>
      </c>
      <c r="F53" s="2" t="s">
        <v>126</v>
      </c>
      <c r="G53" s="2" t="s">
        <v>127</v>
      </c>
      <c r="H53" s="6">
        <v>50000</v>
      </c>
      <c r="I53" s="6">
        <v>50000</v>
      </c>
      <c r="J53" s="6">
        <v>0</v>
      </c>
      <c r="K53" s="6">
        <v>0</v>
      </c>
      <c r="L53" s="6">
        <v>0</v>
      </c>
      <c r="M53" s="6">
        <v>0</v>
      </c>
      <c r="N53" t="s">
        <v>205</v>
      </c>
      <c r="O53" s="9" t="s">
        <v>220</v>
      </c>
      <c r="P53" t="s">
        <v>51</v>
      </c>
      <c r="Q53" s="2">
        <v>46125</v>
      </c>
    </row>
    <row r="54" spans="1:17" x14ac:dyDescent="0.25">
      <c r="A54">
        <v>2026</v>
      </c>
      <c r="B54" s="2">
        <v>46023</v>
      </c>
      <c r="C54" s="2">
        <v>46112</v>
      </c>
      <c r="E54" s="2"/>
      <c r="F54" t="s">
        <v>128</v>
      </c>
      <c r="G54" s="2" t="s">
        <v>129</v>
      </c>
      <c r="H54" s="6">
        <v>10000</v>
      </c>
      <c r="I54" s="6">
        <v>10000</v>
      </c>
      <c r="J54" s="6">
        <v>0</v>
      </c>
      <c r="K54" s="6">
        <v>0</v>
      </c>
      <c r="L54" s="6">
        <v>0</v>
      </c>
      <c r="M54" s="6">
        <v>0</v>
      </c>
      <c r="N54" t="s">
        <v>205</v>
      </c>
      <c r="O54" s="9" t="s">
        <v>220</v>
      </c>
      <c r="P54" t="s">
        <v>51</v>
      </c>
      <c r="Q54" s="2">
        <v>46125</v>
      </c>
    </row>
    <row r="55" spans="1:17" x14ac:dyDescent="0.25">
      <c r="A55">
        <v>2026</v>
      </c>
      <c r="B55" s="2">
        <v>46023</v>
      </c>
      <c r="C55" s="2">
        <v>46112</v>
      </c>
      <c r="F55" s="2" t="s">
        <v>130</v>
      </c>
      <c r="G55" s="2" t="s">
        <v>131</v>
      </c>
      <c r="H55" s="6">
        <v>10000</v>
      </c>
      <c r="I55" s="6">
        <v>10000</v>
      </c>
      <c r="J55" s="6">
        <v>0</v>
      </c>
      <c r="K55" s="6">
        <v>0</v>
      </c>
      <c r="L55" s="6">
        <v>0</v>
      </c>
      <c r="M55" s="6">
        <v>0</v>
      </c>
      <c r="N55" t="s">
        <v>205</v>
      </c>
      <c r="O55" s="9" t="s">
        <v>220</v>
      </c>
      <c r="P55" t="s">
        <v>51</v>
      </c>
      <c r="Q55" s="2">
        <v>46125</v>
      </c>
    </row>
    <row r="56" spans="1:17" x14ac:dyDescent="0.25">
      <c r="A56">
        <v>2026</v>
      </c>
      <c r="B56" s="2">
        <v>46023</v>
      </c>
      <c r="C56" s="2">
        <v>46112</v>
      </c>
      <c r="E56" t="s">
        <v>132</v>
      </c>
      <c r="F56" s="2"/>
      <c r="G56" s="2" t="s">
        <v>133</v>
      </c>
      <c r="H56" s="5">
        <f>H57+H58+H61+H59+H60</f>
        <v>73000</v>
      </c>
      <c r="I56" s="5">
        <f t="shared" ref="I56:M56" si="12">I57+I58+I61+I59+I60</f>
        <v>73000</v>
      </c>
      <c r="J56" s="5">
        <f t="shared" si="12"/>
        <v>0</v>
      </c>
      <c r="K56" s="5">
        <f t="shared" si="12"/>
        <v>0</v>
      </c>
      <c r="L56" s="5">
        <f t="shared" si="12"/>
        <v>0</v>
      </c>
      <c r="M56" s="5">
        <f t="shared" si="12"/>
        <v>0</v>
      </c>
      <c r="N56" t="s">
        <v>205</v>
      </c>
      <c r="O56" s="9" t="s">
        <v>220</v>
      </c>
      <c r="P56" t="s">
        <v>51</v>
      </c>
      <c r="Q56" s="2">
        <v>46125</v>
      </c>
    </row>
    <row r="57" spans="1:17" x14ac:dyDescent="0.25">
      <c r="A57">
        <v>2026</v>
      </c>
      <c r="B57" s="2">
        <v>46023</v>
      </c>
      <c r="C57" s="2">
        <v>46112</v>
      </c>
      <c r="F57" s="2" t="s">
        <v>134</v>
      </c>
      <c r="G57" s="2" t="s">
        <v>135</v>
      </c>
      <c r="H57" s="6">
        <v>5000</v>
      </c>
      <c r="I57" s="6">
        <v>5000</v>
      </c>
      <c r="J57" s="6">
        <v>0</v>
      </c>
      <c r="K57" s="6">
        <v>0</v>
      </c>
      <c r="L57" s="6">
        <v>0</v>
      </c>
      <c r="M57" s="6">
        <v>0</v>
      </c>
      <c r="N57" t="s">
        <v>205</v>
      </c>
      <c r="O57" s="9" t="s">
        <v>220</v>
      </c>
      <c r="P57" t="s">
        <v>51</v>
      </c>
      <c r="Q57" s="2">
        <v>46125</v>
      </c>
    </row>
    <row r="58" spans="1:17" x14ac:dyDescent="0.25">
      <c r="A58">
        <v>2026</v>
      </c>
      <c r="B58" s="2">
        <v>46023</v>
      </c>
      <c r="C58" s="2">
        <v>46112</v>
      </c>
      <c r="D58" s="2"/>
      <c r="F58" t="s">
        <v>136</v>
      </c>
      <c r="G58" s="2" t="s">
        <v>137</v>
      </c>
      <c r="H58" s="6">
        <v>3000</v>
      </c>
      <c r="I58" s="6">
        <v>3000</v>
      </c>
      <c r="J58" s="6">
        <v>0</v>
      </c>
      <c r="K58" s="6">
        <v>0</v>
      </c>
      <c r="L58" s="6">
        <v>0</v>
      </c>
      <c r="M58" s="6">
        <v>0</v>
      </c>
      <c r="N58" t="s">
        <v>205</v>
      </c>
      <c r="O58" s="9" t="s">
        <v>220</v>
      </c>
      <c r="P58" t="s">
        <v>51</v>
      </c>
      <c r="Q58" s="2">
        <v>46125</v>
      </c>
    </row>
    <row r="59" spans="1:17" x14ac:dyDescent="0.25">
      <c r="A59">
        <v>2026</v>
      </c>
      <c r="B59" s="2">
        <v>46023</v>
      </c>
      <c r="C59" s="2">
        <v>46112</v>
      </c>
      <c r="D59" s="2"/>
      <c r="F59" s="3">
        <v>2931</v>
      </c>
      <c r="G59" s="2" t="s">
        <v>214</v>
      </c>
      <c r="H59" s="6">
        <v>5000</v>
      </c>
      <c r="I59" s="6">
        <v>5000</v>
      </c>
      <c r="J59" s="6">
        <v>0</v>
      </c>
      <c r="K59" s="6">
        <v>0</v>
      </c>
      <c r="L59" s="6">
        <v>0</v>
      </c>
      <c r="M59" s="6">
        <v>0</v>
      </c>
      <c r="N59" t="s">
        <v>205</v>
      </c>
      <c r="O59" s="9" t="s">
        <v>220</v>
      </c>
      <c r="P59" t="s">
        <v>51</v>
      </c>
      <c r="Q59" s="2">
        <v>46125</v>
      </c>
    </row>
    <row r="60" spans="1:17" x14ac:dyDescent="0.25">
      <c r="A60">
        <v>2026</v>
      </c>
      <c r="B60" s="2">
        <v>46023</v>
      </c>
      <c r="C60" s="2">
        <v>46112</v>
      </c>
      <c r="D60" s="2"/>
      <c r="F60" s="3">
        <v>2941</v>
      </c>
      <c r="G60" s="2" t="s">
        <v>215</v>
      </c>
      <c r="H60" s="6">
        <v>20000</v>
      </c>
      <c r="I60" s="6">
        <v>20000</v>
      </c>
      <c r="J60" s="6">
        <v>0</v>
      </c>
      <c r="K60" s="6">
        <v>0</v>
      </c>
      <c r="L60" s="6">
        <v>0</v>
      </c>
      <c r="M60" s="6">
        <v>0</v>
      </c>
      <c r="N60" t="s">
        <v>205</v>
      </c>
      <c r="O60" s="9" t="s">
        <v>220</v>
      </c>
      <c r="P60" t="s">
        <v>51</v>
      </c>
      <c r="Q60" s="2">
        <v>46125</v>
      </c>
    </row>
    <row r="61" spans="1:17" x14ac:dyDescent="0.25">
      <c r="A61">
        <v>2026</v>
      </c>
      <c r="B61" s="2">
        <v>46023</v>
      </c>
      <c r="C61" s="2">
        <v>46112</v>
      </c>
      <c r="E61" s="2"/>
      <c r="F61" t="s">
        <v>138</v>
      </c>
      <c r="G61" s="2" t="s">
        <v>139</v>
      </c>
      <c r="H61" s="6">
        <v>40000</v>
      </c>
      <c r="I61" s="6">
        <v>40000</v>
      </c>
      <c r="J61" s="6">
        <v>0</v>
      </c>
      <c r="K61" s="6">
        <v>0</v>
      </c>
      <c r="L61" s="6">
        <v>0</v>
      </c>
      <c r="M61" s="6">
        <v>0</v>
      </c>
      <c r="N61" t="s">
        <v>205</v>
      </c>
      <c r="O61" s="9" t="s">
        <v>220</v>
      </c>
      <c r="P61" t="s">
        <v>51</v>
      </c>
      <c r="Q61" s="2">
        <v>46125</v>
      </c>
    </row>
    <row r="62" spans="1:17" x14ac:dyDescent="0.25">
      <c r="A62">
        <v>2026</v>
      </c>
      <c r="B62" s="2">
        <v>46023</v>
      </c>
      <c r="C62" s="2">
        <v>46112</v>
      </c>
      <c r="D62" t="s">
        <v>140</v>
      </c>
      <c r="F62" s="2"/>
      <c r="G62" s="2" t="s">
        <v>141</v>
      </c>
      <c r="H62" s="5">
        <f t="shared" ref="H62:M62" si="13">H63+H69+H73+H76+H79+H81+H83</f>
        <v>915000</v>
      </c>
      <c r="I62" s="5">
        <f t="shared" si="13"/>
        <v>915000</v>
      </c>
      <c r="J62" s="5">
        <f t="shared" si="13"/>
        <v>182970.01</v>
      </c>
      <c r="K62" s="5">
        <f t="shared" si="13"/>
        <v>182970.01</v>
      </c>
      <c r="L62" s="5">
        <f t="shared" si="13"/>
        <v>182970.01</v>
      </c>
      <c r="M62" s="5">
        <f t="shared" si="13"/>
        <v>179262.01</v>
      </c>
      <c r="N62" t="s">
        <v>205</v>
      </c>
      <c r="O62" s="9" t="s">
        <v>220</v>
      </c>
      <c r="P62" t="s">
        <v>51</v>
      </c>
      <c r="Q62" s="2">
        <v>46125</v>
      </c>
    </row>
    <row r="63" spans="1:17" x14ac:dyDescent="0.25">
      <c r="A63">
        <v>2026</v>
      </c>
      <c r="B63" s="2">
        <v>46023</v>
      </c>
      <c r="C63" s="2">
        <v>46112</v>
      </c>
      <c r="E63" t="s">
        <v>142</v>
      </c>
      <c r="F63" s="2"/>
      <c r="G63" s="2" t="s">
        <v>143</v>
      </c>
      <c r="H63" s="5">
        <f>H64+H65+H66+H67+H68</f>
        <v>44000</v>
      </c>
      <c r="I63" s="5">
        <f t="shared" ref="I63:M63" si="14">I64+I65+I66+I67+I68</f>
        <v>44000</v>
      </c>
      <c r="J63" s="5">
        <f t="shared" si="14"/>
        <v>1950</v>
      </c>
      <c r="K63" s="5">
        <f t="shared" si="14"/>
        <v>1950</v>
      </c>
      <c r="L63" s="5">
        <f t="shared" si="14"/>
        <v>1950</v>
      </c>
      <c r="M63" s="5">
        <f t="shared" si="14"/>
        <v>1950</v>
      </c>
      <c r="N63" t="s">
        <v>205</v>
      </c>
      <c r="O63" s="9" t="s">
        <v>220</v>
      </c>
      <c r="P63" t="s">
        <v>51</v>
      </c>
      <c r="Q63" s="2">
        <v>46125</v>
      </c>
    </row>
    <row r="64" spans="1:17" x14ac:dyDescent="0.25">
      <c r="A64">
        <v>2026</v>
      </c>
      <c r="B64" s="2">
        <v>46023</v>
      </c>
      <c r="C64" s="2">
        <v>46112</v>
      </c>
      <c r="F64" s="2" t="s">
        <v>144</v>
      </c>
      <c r="G64" s="2" t="s">
        <v>145</v>
      </c>
      <c r="H64" s="6">
        <v>15000</v>
      </c>
      <c r="I64" s="6">
        <v>15000</v>
      </c>
      <c r="J64" s="6">
        <v>0</v>
      </c>
      <c r="K64" s="6">
        <v>0</v>
      </c>
      <c r="L64" s="6">
        <v>0</v>
      </c>
      <c r="M64" s="6">
        <v>0</v>
      </c>
      <c r="N64" t="s">
        <v>205</v>
      </c>
      <c r="O64" s="9" t="s">
        <v>220</v>
      </c>
      <c r="P64" t="s">
        <v>51</v>
      </c>
      <c r="Q64" s="2">
        <v>46125</v>
      </c>
    </row>
    <row r="65" spans="1:17" x14ac:dyDescent="0.25">
      <c r="A65">
        <v>2026</v>
      </c>
      <c r="B65" s="2">
        <v>46023</v>
      </c>
      <c r="C65" s="2">
        <v>46112</v>
      </c>
      <c r="F65" s="2" t="s">
        <v>146</v>
      </c>
      <c r="G65" s="2" t="s">
        <v>147</v>
      </c>
      <c r="H65" s="6">
        <v>3000</v>
      </c>
      <c r="I65" s="6">
        <v>3000</v>
      </c>
      <c r="J65" s="6">
        <v>0</v>
      </c>
      <c r="K65" s="6">
        <v>0</v>
      </c>
      <c r="L65" s="6">
        <v>0</v>
      </c>
      <c r="M65" s="6">
        <v>0</v>
      </c>
      <c r="N65" t="s">
        <v>205</v>
      </c>
      <c r="O65" s="9" t="s">
        <v>220</v>
      </c>
      <c r="P65" t="s">
        <v>51</v>
      </c>
      <c r="Q65" s="2">
        <v>46125</v>
      </c>
    </row>
    <row r="66" spans="1:17" x14ac:dyDescent="0.25">
      <c r="A66">
        <v>2026</v>
      </c>
      <c r="B66" s="2">
        <v>46023</v>
      </c>
      <c r="C66" s="2">
        <v>46112</v>
      </c>
      <c r="F66" s="2" t="s">
        <v>148</v>
      </c>
      <c r="G66" s="2" t="s">
        <v>149</v>
      </c>
      <c r="H66" s="6">
        <v>8000</v>
      </c>
      <c r="I66" s="6">
        <v>8000</v>
      </c>
      <c r="J66" s="6">
        <v>0</v>
      </c>
      <c r="K66" s="6">
        <v>0</v>
      </c>
      <c r="L66" s="6">
        <v>0</v>
      </c>
      <c r="M66" s="6">
        <v>0</v>
      </c>
      <c r="N66" t="s">
        <v>205</v>
      </c>
      <c r="O66" s="9" t="s">
        <v>220</v>
      </c>
      <c r="P66" t="s">
        <v>51</v>
      </c>
      <c r="Q66" s="2">
        <v>46125</v>
      </c>
    </row>
    <row r="67" spans="1:17" x14ac:dyDescent="0.25">
      <c r="A67">
        <v>2026</v>
      </c>
      <c r="B67" s="2">
        <v>46023</v>
      </c>
      <c r="C67" s="2">
        <v>46112</v>
      </c>
      <c r="E67" s="2"/>
      <c r="F67" t="s">
        <v>150</v>
      </c>
      <c r="G67" s="2" t="s">
        <v>151</v>
      </c>
      <c r="H67" s="6">
        <v>3000</v>
      </c>
      <c r="I67" s="6">
        <v>3000</v>
      </c>
      <c r="J67" s="6">
        <v>0</v>
      </c>
      <c r="K67" s="6">
        <v>0</v>
      </c>
      <c r="L67" s="6">
        <v>0</v>
      </c>
      <c r="M67" s="6">
        <v>0</v>
      </c>
      <c r="N67" t="s">
        <v>205</v>
      </c>
      <c r="O67" s="9" t="s">
        <v>220</v>
      </c>
      <c r="P67" t="s">
        <v>51</v>
      </c>
      <c r="Q67" s="2">
        <v>46125</v>
      </c>
    </row>
    <row r="68" spans="1:17" x14ac:dyDescent="0.25">
      <c r="A68">
        <v>2026</v>
      </c>
      <c r="B68" s="2">
        <v>46023</v>
      </c>
      <c r="C68" s="2">
        <v>46112</v>
      </c>
      <c r="F68" s="2" t="s">
        <v>152</v>
      </c>
      <c r="G68" s="2" t="s">
        <v>153</v>
      </c>
      <c r="H68" s="6">
        <v>15000</v>
      </c>
      <c r="I68" s="6">
        <v>15000</v>
      </c>
      <c r="J68" s="6">
        <v>1950</v>
      </c>
      <c r="K68" s="6">
        <v>1950</v>
      </c>
      <c r="L68" s="6">
        <v>1950</v>
      </c>
      <c r="M68" s="6">
        <v>1950</v>
      </c>
      <c r="N68" t="s">
        <v>205</v>
      </c>
      <c r="O68" s="9" t="s">
        <v>220</v>
      </c>
      <c r="P68" t="s">
        <v>51</v>
      </c>
      <c r="Q68" s="2">
        <v>46125</v>
      </c>
    </row>
    <row r="69" spans="1:17" x14ac:dyDescent="0.25">
      <c r="A69">
        <v>2026</v>
      </c>
      <c r="B69" s="2">
        <v>46023</v>
      </c>
      <c r="C69" s="2">
        <v>46112</v>
      </c>
      <c r="E69" t="s">
        <v>154</v>
      </c>
      <c r="F69" s="2"/>
      <c r="G69" s="2" t="s">
        <v>155</v>
      </c>
      <c r="H69" s="5">
        <f>H70+H71+H72</f>
        <v>455000</v>
      </c>
      <c r="I69" s="5">
        <f t="shared" ref="I69:M69" si="15">I70+I71+I72</f>
        <v>455000</v>
      </c>
      <c r="J69" s="5">
        <f t="shared" si="15"/>
        <v>83916.66</v>
      </c>
      <c r="K69" s="5">
        <f t="shared" si="15"/>
        <v>83916.66</v>
      </c>
      <c r="L69" s="5">
        <f t="shared" si="15"/>
        <v>83916.66</v>
      </c>
      <c r="M69" s="5">
        <f t="shared" si="15"/>
        <v>83916.66</v>
      </c>
      <c r="N69" t="s">
        <v>205</v>
      </c>
      <c r="O69" s="9" t="s">
        <v>220</v>
      </c>
      <c r="P69" t="s">
        <v>51</v>
      </c>
      <c r="Q69" s="2">
        <v>46125</v>
      </c>
    </row>
    <row r="70" spans="1:17" x14ac:dyDescent="0.25">
      <c r="A70">
        <v>2026</v>
      </c>
      <c r="B70" s="2">
        <v>46023</v>
      </c>
      <c r="C70" s="2">
        <v>46112</v>
      </c>
      <c r="F70" s="2" t="s">
        <v>156</v>
      </c>
      <c r="G70" s="2" t="s">
        <v>157</v>
      </c>
      <c r="H70" s="6">
        <v>190000</v>
      </c>
      <c r="I70" s="6">
        <v>190000</v>
      </c>
      <c r="J70" s="6">
        <v>65461.06</v>
      </c>
      <c r="K70" s="6">
        <v>65461.06</v>
      </c>
      <c r="L70" s="6">
        <v>65461.06</v>
      </c>
      <c r="M70" s="6">
        <v>65461.06</v>
      </c>
      <c r="N70" t="s">
        <v>205</v>
      </c>
      <c r="O70" s="9" t="s">
        <v>220</v>
      </c>
      <c r="P70" t="s">
        <v>51</v>
      </c>
      <c r="Q70" s="2">
        <v>46125</v>
      </c>
    </row>
    <row r="71" spans="1:17" x14ac:dyDescent="0.25">
      <c r="A71">
        <v>2026</v>
      </c>
      <c r="B71" s="2">
        <v>46023</v>
      </c>
      <c r="C71" s="2">
        <v>46112</v>
      </c>
      <c r="F71" s="2" t="s">
        <v>158</v>
      </c>
      <c r="G71" s="2" t="s">
        <v>159</v>
      </c>
      <c r="H71" s="6">
        <v>15000</v>
      </c>
      <c r="I71" s="6">
        <v>15000</v>
      </c>
      <c r="J71" s="6">
        <v>0</v>
      </c>
      <c r="K71" s="6">
        <v>0</v>
      </c>
      <c r="L71" s="6">
        <v>0</v>
      </c>
      <c r="M71" s="6">
        <v>0</v>
      </c>
      <c r="N71" t="s">
        <v>205</v>
      </c>
      <c r="O71" s="9" t="s">
        <v>220</v>
      </c>
      <c r="P71" t="s">
        <v>51</v>
      </c>
      <c r="Q71" s="2">
        <v>46125</v>
      </c>
    </row>
    <row r="72" spans="1:17" x14ac:dyDescent="0.25">
      <c r="A72">
        <v>2026</v>
      </c>
      <c r="B72" s="2">
        <v>46023</v>
      </c>
      <c r="C72" s="2">
        <v>46112</v>
      </c>
      <c r="F72" s="4">
        <v>3391</v>
      </c>
      <c r="G72" s="2" t="s">
        <v>211</v>
      </c>
      <c r="H72" s="6">
        <v>250000</v>
      </c>
      <c r="I72" s="6">
        <v>250000</v>
      </c>
      <c r="J72" s="6">
        <v>18455.599999999999</v>
      </c>
      <c r="K72" s="6">
        <v>18455.599999999999</v>
      </c>
      <c r="L72" s="6">
        <v>18455.599999999999</v>
      </c>
      <c r="M72" s="6">
        <v>18455.599999999999</v>
      </c>
      <c r="N72" t="s">
        <v>205</v>
      </c>
      <c r="O72" s="9" t="s">
        <v>220</v>
      </c>
      <c r="P72" t="s">
        <v>51</v>
      </c>
      <c r="Q72" s="2">
        <v>46125</v>
      </c>
    </row>
    <row r="73" spans="1:17" x14ac:dyDescent="0.25">
      <c r="A73">
        <v>2026</v>
      </c>
      <c r="B73" s="2">
        <v>46023</v>
      </c>
      <c r="C73" s="2">
        <v>46112</v>
      </c>
      <c r="E73" t="s">
        <v>160</v>
      </c>
      <c r="F73" s="2"/>
      <c r="G73" s="2" t="s">
        <v>161</v>
      </c>
      <c r="H73" s="5">
        <f>H74+H75</f>
        <v>31000</v>
      </c>
      <c r="I73" s="5">
        <f>I74+I75</f>
        <v>31000</v>
      </c>
      <c r="J73" s="5">
        <f t="shared" ref="J73:M73" si="16">J74+J75</f>
        <v>8550.5300000000007</v>
      </c>
      <c r="K73" s="5">
        <f t="shared" si="16"/>
        <v>8550.5300000000007</v>
      </c>
      <c r="L73" s="5">
        <f t="shared" si="16"/>
        <v>8550.5300000000007</v>
      </c>
      <c r="M73" s="5">
        <f t="shared" si="16"/>
        <v>8550.5300000000007</v>
      </c>
      <c r="N73" t="s">
        <v>205</v>
      </c>
      <c r="O73" s="9" t="s">
        <v>220</v>
      </c>
      <c r="P73" t="s">
        <v>51</v>
      </c>
      <c r="Q73" s="2">
        <v>46125</v>
      </c>
    </row>
    <row r="74" spans="1:17" x14ac:dyDescent="0.25">
      <c r="A74">
        <v>2026</v>
      </c>
      <c r="B74" s="2">
        <v>46023</v>
      </c>
      <c r="C74" s="2">
        <v>46112</v>
      </c>
      <c r="E74" s="2"/>
      <c r="F74" t="s">
        <v>162</v>
      </c>
      <c r="G74" s="2" t="s">
        <v>163</v>
      </c>
      <c r="H74" s="6">
        <v>15000</v>
      </c>
      <c r="I74" s="6">
        <v>15000</v>
      </c>
      <c r="J74" s="6">
        <v>8550.5300000000007</v>
      </c>
      <c r="K74" s="6">
        <v>8550.5300000000007</v>
      </c>
      <c r="L74" s="6">
        <v>8550.5300000000007</v>
      </c>
      <c r="M74" s="6">
        <v>8550.5300000000007</v>
      </c>
      <c r="N74" t="s">
        <v>205</v>
      </c>
      <c r="O74" s="9" t="s">
        <v>220</v>
      </c>
      <c r="P74" t="s">
        <v>51</v>
      </c>
      <c r="Q74" s="2">
        <v>46125</v>
      </c>
    </row>
    <row r="75" spans="1:17" x14ac:dyDescent="0.25">
      <c r="A75">
        <v>2026</v>
      </c>
      <c r="B75" s="2">
        <v>46023</v>
      </c>
      <c r="C75" s="2">
        <v>46112</v>
      </c>
      <c r="F75" s="2" t="s">
        <v>164</v>
      </c>
      <c r="G75" s="2" t="s">
        <v>165</v>
      </c>
      <c r="H75" s="6">
        <v>16000</v>
      </c>
      <c r="I75" s="6">
        <v>16000</v>
      </c>
      <c r="J75" s="6">
        <v>0</v>
      </c>
      <c r="K75" s="6">
        <v>0</v>
      </c>
      <c r="L75" s="6">
        <v>0</v>
      </c>
      <c r="M75" s="6">
        <v>0</v>
      </c>
      <c r="N75" t="s">
        <v>205</v>
      </c>
      <c r="O75" s="9" t="s">
        <v>220</v>
      </c>
      <c r="P75" t="s">
        <v>51</v>
      </c>
      <c r="Q75" s="2">
        <v>46125</v>
      </c>
    </row>
    <row r="76" spans="1:17" x14ac:dyDescent="0.25">
      <c r="A76">
        <v>2026</v>
      </c>
      <c r="B76" s="2">
        <v>46023</v>
      </c>
      <c r="C76" s="2">
        <v>46112</v>
      </c>
      <c r="E76" t="s">
        <v>166</v>
      </c>
      <c r="F76" s="2"/>
      <c r="G76" s="2" t="s">
        <v>167</v>
      </c>
      <c r="H76" s="5">
        <f>H77+H78</f>
        <v>50000</v>
      </c>
      <c r="I76" s="5">
        <f>I77+I78</f>
        <v>50000</v>
      </c>
      <c r="J76" s="5">
        <f t="shared" ref="J76:M76" si="17">J77+J78</f>
        <v>6754.99</v>
      </c>
      <c r="K76" s="5">
        <f t="shared" si="17"/>
        <v>6754.99</v>
      </c>
      <c r="L76" s="5">
        <f t="shared" si="17"/>
        <v>6754.99</v>
      </c>
      <c r="M76" s="5">
        <f t="shared" si="17"/>
        <v>6754.99</v>
      </c>
      <c r="N76" t="s">
        <v>205</v>
      </c>
      <c r="O76" s="9" t="s">
        <v>220</v>
      </c>
      <c r="P76" t="s">
        <v>51</v>
      </c>
      <c r="Q76" s="2">
        <v>46125</v>
      </c>
    </row>
    <row r="77" spans="1:17" x14ac:dyDescent="0.25">
      <c r="A77">
        <v>2026</v>
      </c>
      <c r="B77" s="2">
        <v>46023</v>
      </c>
      <c r="C77" s="2">
        <v>46112</v>
      </c>
      <c r="E77" s="2"/>
      <c r="F77" t="s">
        <v>168</v>
      </c>
      <c r="G77" s="2" t="s">
        <v>169</v>
      </c>
      <c r="H77" s="6">
        <v>10000</v>
      </c>
      <c r="I77" s="6">
        <v>10000</v>
      </c>
      <c r="J77" s="6">
        <v>0</v>
      </c>
      <c r="K77" s="6">
        <v>0</v>
      </c>
      <c r="L77" s="6">
        <v>0</v>
      </c>
      <c r="M77" s="6">
        <v>0</v>
      </c>
      <c r="N77" t="s">
        <v>205</v>
      </c>
      <c r="O77" s="9" t="s">
        <v>220</v>
      </c>
      <c r="P77" t="s">
        <v>51</v>
      </c>
      <c r="Q77" s="2">
        <v>46125</v>
      </c>
    </row>
    <row r="78" spans="1:17" x14ac:dyDescent="0.25">
      <c r="A78">
        <v>2026</v>
      </c>
      <c r="B78" s="2">
        <v>46023</v>
      </c>
      <c r="C78" s="2">
        <v>46112</v>
      </c>
      <c r="F78" s="2" t="s">
        <v>170</v>
      </c>
      <c r="G78" s="2" t="s">
        <v>171</v>
      </c>
      <c r="H78" s="6">
        <v>40000</v>
      </c>
      <c r="I78" s="6">
        <v>40000</v>
      </c>
      <c r="J78" s="6">
        <v>6754.99</v>
      </c>
      <c r="K78" s="6">
        <v>6754.99</v>
      </c>
      <c r="L78" s="6">
        <v>6754.99</v>
      </c>
      <c r="M78" s="6">
        <v>6754.99</v>
      </c>
      <c r="N78" t="s">
        <v>205</v>
      </c>
      <c r="O78" s="9" t="s">
        <v>220</v>
      </c>
      <c r="P78" t="s">
        <v>51</v>
      </c>
      <c r="Q78" s="2">
        <v>46125</v>
      </c>
    </row>
    <row r="79" spans="1:17" x14ac:dyDescent="0.25">
      <c r="A79">
        <v>2026</v>
      </c>
      <c r="B79" s="2">
        <v>46023</v>
      </c>
      <c r="C79" s="2">
        <v>46112</v>
      </c>
      <c r="E79" s="2" t="s">
        <v>172</v>
      </c>
      <c r="G79" s="2" t="s">
        <v>173</v>
      </c>
      <c r="H79" s="5">
        <f>H80</f>
        <v>41000</v>
      </c>
      <c r="I79" s="5">
        <f t="shared" ref="I79:M79" si="18">I80</f>
        <v>41000</v>
      </c>
      <c r="J79" s="5">
        <f t="shared" si="18"/>
        <v>10377.58</v>
      </c>
      <c r="K79" s="5">
        <f t="shared" si="18"/>
        <v>10377.58</v>
      </c>
      <c r="L79" s="5">
        <f t="shared" si="18"/>
        <v>10377.58</v>
      </c>
      <c r="M79" s="5">
        <f t="shared" si="18"/>
        <v>10377.58</v>
      </c>
      <c r="N79" t="s">
        <v>205</v>
      </c>
      <c r="O79" s="9" t="s">
        <v>220</v>
      </c>
      <c r="P79" t="s">
        <v>51</v>
      </c>
      <c r="Q79" s="2">
        <v>46125</v>
      </c>
    </row>
    <row r="80" spans="1:17" x14ac:dyDescent="0.25">
      <c r="A80">
        <v>2026</v>
      </c>
      <c r="B80" s="2">
        <v>46023</v>
      </c>
      <c r="C80" s="2">
        <v>46112</v>
      </c>
      <c r="F80" s="2" t="s">
        <v>174</v>
      </c>
      <c r="G80" s="2" t="s">
        <v>175</v>
      </c>
      <c r="H80" s="6">
        <v>41000</v>
      </c>
      <c r="I80" s="6">
        <v>41000</v>
      </c>
      <c r="J80" s="6">
        <v>10377.58</v>
      </c>
      <c r="K80" s="6">
        <v>10377.58</v>
      </c>
      <c r="L80" s="6">
        <v>10377.58</v>
      </c>
      <c r="M80" s="6">
        <v>10377.58</v>
      </c>
      <c r="N80" t="s">
        <v>205</v>
      </c>
      <c r="O80" s="9" t="s">
        <v>220</v>
      </c>
      <c r="P80" t="s">
        <v>51</v>
      </c>
      <c r="Q80" s="2">
        <v>46125</v>
      </c>
    </row>
    <row r="81" spans="1:17" x14ac:dyDescent="0.25">
      <c r="A81">
        <v>2026</v>
      </c>
      <c r="B81" s="2">
        <v>46023</v>
      </c>
      <c r="C81" s="2">
        <v>46112</v>
      </c>
      <c r="E81" s="2" t="s">
        <v>176</v>
      </c>
      <c r="G81" s="2" t="s">
        <v>177</v>
      </c>
      <c r="H81" s="5">
        <f>H82</f>
        <v>200000</v>
      </c>
      <c r="I81" s="5">
        <f t="shared" ref="I81:M81" si="19">I82</f>
        <v>200000</v>
      </c>
      <c r="J81" s="5">
        <f t="shared" si="19"/>
        <v>48535.25</v>
      </c>
      <c r="K81" s="5">
        <f t="shared" si="19"/>
        <v>48535.25</v>
      </c>
      <c r="L81" s="5">
        <f t="shared" si="19"/>
        <v>48535.25</v>
      </c>
      <c r="M81" s="5">
        <f t="shared" si="19"/>
        <v>48535.25</v>
      </c>
      <c r="N81" t="s">
        <v>205</v>
      </c>
      <c r="O81" s="9" t="s">
        <v>220</v>
      </c>
      <c r="P81" t="s">
        <v>51</v>
      </c>
      <c r="Q81" s="2">
        <v>46125</v>
      </c>
    </row>
    <row r="82" spans="1:17" x14ac:dyDescent="0.25">
      <c r="A82">
        <v>2026</v>
      </c>
      <c r="B82" s="2">
        <v>46023</v>
      </c>
      <c r="C82" s="2">
        <v>46112</v>
      </c>
      <c r="F82" s="2" t="s">
        <v>178</v>
      </c>
      <c r="G82" s="2" t="s">
        <v>179</v>
      </c>
      <c r="H82" s="6">
        <v>200000</v>
      </c>
      <c r="I82" s="6">
        <v>200000</v>
      </c>
      <c r="J82" s="6">
        <v>48535.25</v>
      </c>
      <c r="K82" s="6">
        <v>48535.25</v>
      </c>
      <c r="L82" s="6">
        <v>48535.25</v>
      </c>
      <c r="M82" s="6">
        <v>48535.25</v>
      </c>
      <c r="N82" t="s">
        <v>205</v>
      </c>
      <c r="O82" s="9" t="s">
        <v>220</v>
      </c>
      <c r="P82" t="s">
        <v>51</v>
      </c>
      <c r="Q82" s="2">
        <v>46125</v>
      </c>
    </row>
    <row r="83" spans="1:17" x14ac:dyDescent="0.25">
      <c r="A83">
        <v>2026</v>
      </c>
      <c r="B83" s="2">
        <v>46023</v>
      </c>
      <c r="C83" s="2">
        <v>46112</v>
      </c>
      <c r="D83" s="2"/>
      <c r="E83" t="s">
        <v>180</v>
      </c>
      <c r="G83" s="2" t="s">
        <v>181</v>
      </c>
      <c r="H83" s="5">
        <f>H84+H85</f>
        <v>94000</v>
      </c>
      <c r="I83" s="5">
        <f>I84+I85</f>
        <v>94000</v>
      </c>
      <c r="J83" s="5">
        <f t="shared" ref="J83:M83" si="20">J84+J85</f>
        <v>22885</v>
      </c>
      <c r="K83" s="5">
        <f t="shared" si="20"/>
        <v>22885</v>
      </c>
      <c r="L83" s="5">
        <f t="shared" si="20"/>
        <v>22885</v>
      </c>
      <c r="M83" s="5">
        <f t="shared" si="20"/>
        <v>19177</v>
      </c>
      <c r="N83" t="s">
        <v>205</v>
      </c>
      <c r="O83" s="9" t="s">
        <v>220</v>
      </c>
      <c r="P83" t="s">
        <v>51</v>
      </c>
      <c r="Q83" s="2">
        <v>46125</v>
      </c>
    </row>
    <row r="84" spans="1:17" x14ac:dyDescent="0.25">
      <c r="A84">
        <v>2026</v>
      </c>
      <c r="B84" s="2">
        <v>46023</v>
      </c>
      <c r="C84" s="2">
        <v>46112</v>
      </c>
      <c r="E84" s="2"/>
      <c r="F84" s="3">
        <v>3921</v>
      </c>
      <c r="G84" s="2" t="s">
        <v>209</v>
      </c>
      <c r="H84" s="6">
        <v>20000</v>
      </c>
      <c r="I84" s="6">
        <v>20000</v>
      </c>
      <c r="J84" s="6">
        <v>11981</v>
      </c>
      <c r="K84" s="6">
        <v>11981</v>
      </c>
      <c r="L84" s="6">
        <v>11981</v>
      </c>
      <c r="M84" s="6">
        <v>11981</v>
      </c>
      <c r="N84" t="s">
        <v>205</v>
      </c>
      <c r="O84" s="9" t="s">
        <v>220</v>
      </c>
      <c r="P84" t="s">
        <v>51</v>
      </c>
      <c r="Q84" s="2">
        <v>46125</v>
      </c>
    </row>
    <row r="85" spans="1:17" x14ac:dyDescent="0.25">
      <c r="A85">
        <v>2026</v>
      </c>
      <c r="B85" s="2">
        <v>46023</v>
      </c>
      <c r="C85" s="2">
        <v>46112</v>
      </c>
      <c r="F85" s="2" t="s">
        <v>182</v>
      </c>
      <c r="G85" s="2" t="s">
        <v>183</v>
      </c>
      <c r="H85" s="6">
        <v>74000</v>
      </c>
      <c r="I85" s="6">
        <v>74000</v>
      </c>
      <c r="J85" s="6">
        <v>10904</v>
      </c>
      <c r="K85" s="6">
        <v>10904</v>
      </c>
      <c r="L85" s="6">
        <v>10904</v>
      </c>
      <c r="M85" s="6">
        <v>7196</v>
      </c>
      <c r="N85" t="s">
        <v>205</v>
      </c>
      <c r="O85" s="9" t="s">
        <v>220</v>
      </c>
      <c r="P85" t="s">
        <v>51</v>
      </c>
      <c r="Q85" s="2">
        <v>46125</v>
      </c>
    </row>
    <row r="86" spans="1:17" x14ac:dyDescent="0.25">
      <c r="A86">
        <v>2026</v>
      </c>
      <c r="B86" s="2">
        <v>46023</v>
      </c>
      <c r="C86" s="2">
        <v>46112</v>
      </c>
      <c r="D86" s="2" t="s">
        <v>184</v>
      </c>
      <c r="G86" s="2" t="s">
        <v>185</v>
      </c>
      <c r="H86" s="5">
        <f>H89+H87</f>
        <v>2379413.5</v>
      </c>
      <c r="I86" s="5">
        <f t="shared" ref="I86:M86" si="21">I89+I87</f>
        <v>2381270.0499999998</v>
      </c>
      <c r="J86" s="5">
        <f t="shared" si="21"/>
        <v>33735.01</v>
      </c>
      <c r="K86" s="5">
        <f t="shared" si="21"/>
        <v>33735.01</v>
      </c>
      <c r="L86" s="5">
        <f t="shared" si="21"/>
        <v>33735.01</v>
      </c>
      <c r="M86" s="5">
        <f t="shared" si="21"/>
        <v>33735.01</v>
      </c>
      <c r="N86" t="s">
        <v>205</v>
      </c>
      <c r="O86" s="9" t="s">
        <v>220</v>
      </c>
      <c r="P86" t="s">
        <v>51</v>
      </c>
      <c r="Q86" s="2">
        <v>46125</v>
      </c>
    </row>
    <row r="87" spans="1:17" x14ac:dyDescent="0.25">
      <c r="A87">
        <v>2026</v>
      </c>
      <c r="B87" s="2">
        <v>46023</v>
      </c>
      <c r="C87" s="2">
        <v>46112</v>
      </c>
      <c r="D87" s="2"/>
      <c r="E87" s="3">
        <v>4300</v>
      </c>
      <c r="G87" s="2" t="s">
        <v>216</v>
      </c>
      <c r="H87" s="5">
        <f>H88</f>
        <v>500000</v>
      </c>
      <c r="I87" s="5">
        <f t="shared" ref="I87:M87" si="22">I88</f>
        <v>500000</v>
      </c>
      <c r="J87" s="5">
        <f t="shared" si="22"/>
        <v>0</v>
      </c>
      <c r="K87" s="5">
        <f t="shared" si="22"/>
        <v>0</v>
      </c>
      <c r="L87" s="5">
        <f t="shared" si="22"/>
        <v>0</v>
      </c>
      <c r="M87" s="5">
        <f t="shared" si="22"/>
        <v>0</v>
      </c>
      <c r="N87" t="s">
        <v>205</v>
      </c>
      <c r="O87" s="9" t="s">
        <v>220</v>
      </c>
      <c r="P87" t="s">
        <v>51</v>
      </c>
      <c r="Q87" s="2">
        <v>46125</v>
      </c>
    </row>
    <row r="88" spans="1:17" x14ac:dyDescent="0.25">
      <c r="A88">
        <v>2026</v>
      </c>
      <c r="B88" s="2">
        <v>46023</v>
      </c>
      <c r="C88" s="2">
        <v>46112</v>
      </c>
      <c r="D88" s="2"/>
      <c r="F88" s="3">
        <v>4311</v>
      </c>
      <c r="G88" s="2" t="s">
        <v>217</v>
      </c>
      <c r="H88" s="6">
        <v>500000</v>
      </c>
      <c r="I88" s="6">
        <v>500000</v>
      </c>
      <c r="J88" s="6">
        <v>0</v>
      </c>
      <c r="K88" s="6">
        <v>0</v>
      </c>
      <c r="L88" s="6">
        <v>0</v>
      </c>
      <c r="M88" s="6">
        <v>0</v>
      </c>
      <c r="N88" t="s">
        <v>205</v>
      </c>
      <c r="O88" s="9" t="s">
        <v>220</v>
      </c>
      <c r="P88" t="s">
        <v>51</v>
      </c>
      <c r="Q88" s="2">
        <v>46125</v>
      </c>
    </row>
    <row r="89" spans="1:17" x14ac:dyDescent="0.25">
      <c r="A89">
        <v>2026</v>
      </c>
      <c r="B89" s="2">
        <v>46023</v>
      </c>
      <c r="C89" s="2">
        <v>46112</v>
      </c>
      <c r="E89" s="2" t="s">
        <v>186</v>
      </c>
      <c r="G89" s="2" t="s">
        <v>187</v>
      </c>
      <c r="H89" s="5">
        <f>H90</f>
        <v>1879413.5</v>
      </c>
      <c r="I89" s="5">
        <f t="shared" ref="I89:M89" si="23">I90</f>
        <v>1881270.05</v>
      </c>
      <c r="J89" s="5">
        <f t="shared" si="23"/>
        <v>33735.01</v>
      </c>
      <c r="K89" s="5">
        <f t="shared" si="23"/>
        <v>33735.01</v>
      </c>
      <c r="L89" s="5">
        <f t="shared" si="23"/>
        <v>33735.01</v>
      </c>
      <c r="M89" s="5">
        <f t="shared" si="23"/>
        <v>33735.01</v>
      </c>
      <c r="N89" t="s">
        <v>205</v>
      </c>
      <c r="O89" s="9" t="s">
        <v>220</v>
      </c>
      <c r="P89" t="s">
        <v>51</v>
      </c>
      <c r="Q89" s="2">
        <v>46125</v>
      </c>
    </row>
    <row r="90" spans="1:17" x14ac:dyDescent="0.25">
      <c r="A90">
        <v>2026</v>
      </c>
      <c r="B90" s="2">
        <v>46023</v>
      </c>
      <c r="C90" s="2">
        <v>46112</v>
      </c>
      <c r="F90" s="2" t="s">
        <v>188</v>
      </c>
      <c r="G90" s="2" t="s">
        <v>189</v>
      </c>
      <c r="H90" s="6">
        <v>1879413.5</v>
      </c>
      <c r="I90" s="6">
        <v>1881270.05</v>
      </c>
      <c r="J90" s="6">
        <v>33735.01</v>
      </c>
      <c r="K90" s="6">
        <v>33735.01</v>
      </c>
      <c r="L90" s="6">
        <v>33735.01</v>
      </c>
      <c r="M90" s="6">
        <v>33735.01</v>
      </c>
      <c r="N90" t="s">
        <v>205</v>
      </c>
      <c r="O90" s="9" t="s">
        <v>220</v>
      </c>
      <c r="P90" t="s">
        <v>51</v>
      </c>
      <c r="Q90" s="2">
        <v>46125</v>
      </c>
    </row>
    <row r="91" spans="1:17" x14ac:dyDescent="0.25">
      <c r="A91">
        <v>2026</v>
      </c>
      <c r="B91" s="2">
        <v>46023</v>
      </c>
      <c r="C91" s="2">
        <v>46112</v>
      </c>
      <c r="D91" t="s">
        <v>190</v>
      </c>
      <c r="E91" s="2"/>
      <c r="G91" s="2" t="s">
        <v>191</v>
      </c>
      <c r="H91" s="5">
        <f>H92+H96+H98</f>
        <v>805000</v>
      </c>
      <c r="I91" s="5">
        <f t="shared" ref="I91:M91" si="24">I92+I96+I98</f>
        <v>805000</v>
      </c>
      <c r="J91" s="5">
        <f t="shared" si="24"/>
        <v>17300</v>
      </c>
      <c r="K91" s="5">
        <f t="shared" si="24"/>
        <v>17300</v>
      </c>
      <c r="L91" s="5">
        <f t="shared" si="24"/>
        <v>17300</v>
      </c>
      <c r="M91" s="5">
        <f t="shared" si="24"/>
        <v>17300</v>
      </c>
      <c r="N91" t="s">
        <v>205</v>
      </c>
      <c r="O91" s="9" t="s">
        <v>220</v>
      </c>
      <c r="P91" t="s">
        <v>51</v>
      </c>
      <c r="Q91" s="2">
        <v>46125</v>
      </c>
    </row>
    <row r="92" spans="1:17" x14ac:dyDescent="0.25">
      <c r="A92">
        <v>2026</v>
      </c>
      <c r="B92" s="2">
        <v>46023</v>
      </c>
      <c r="C92" s="2">
        <v>46112</v>
      </c>
      <c r="E92" t="s">
        <v>192</v>
      </c>
      <c r="F92" s="2"/>
      <c r="G92" s="2" t="s">
        <v>193</v>
      </c>
      <c r="H92" s="5">
        <f>H95+H93+H94</f>
        <v>275000</v>
      </c>
      <c r="I92" s="5">
        <f t="shared" ref="I92:M92" si="25">I95+I93+I94</f>
        <v>275000</v>
      </c>
      <c r="J92" s="5">
        <f t="shared" si="25"/>
        <v>17300</v>
      </c>
      <c r="K92" s="5">
        <f t="shared" si="25"/>
        <v>17300</v>
      </c>
      <c r="L92" s="5">
        <f t="shared" si="25"/>
        <v>17300</v>
      </c>
      <c r="M92" s="5">
        <f t="shared" si="25"/>
        <v>17300</v>
      </c>
      <c r="N92" t="s">
        <v>205</v>
      </c>
      <c r="O92" s="9" t="s">
        <v>220</v>
      </c>
      <c r="P92" t="s">
        <v>51</v>
      </c>
      <c r="Q92" s="2">
        <v>46125</v>
      </c>
    </row>
    <row r="93" spans="1:17" x14ac:dyDescent="0.25">
      <c r="A93">
        <v>2026</v>
      </c>
      <c r="B93" s="2">
        <v>46023</v>
      </c>
      <c r="C93" s="2">
        <v>46112</v>
      </c>
      <c r="F93" s="4">
        <v>5111</v>
      </c>
      <c r="G93" s="2" t="s">
        <v>218</v>
      </c>
      <c r="H93" s="6">
        <v>75000</v>
      </c>
      <c r="I93" s="6">
        <v>75000</v>
      </c>
      <c r="J93" s="6">
        <v>0</v>
      </c>
      <c r="K93" s="6">
        <v>0</v>
      </c>
      <c r="L93" s="6">
        <v>0</v>
      </c>
      <c r="M93" s="6">
        <v>0</v>
      </c>
      <c r="N93" t="s">
        <v>205</v>
      </c>
      <c r="O93" s="9" t="s">
        <v>220</v>
      </c>
      <c r="P93" t="s">
        <v>51</v>
      </c>
      <c r="Q93" s="2">
        <v>46125</v>
      </c>
    </row>
    <row r="94" spans="1:17" x14ac:dyDescent="0.25">
      <c r="A94">
        <v>2026</v>
      </c>
      <c r="B94" s="2">
        <v>46023</v>
      </c>
      <c r="C94" s="2">
        <v>46112</v>
      </c>
      <c r="F94" s="4">
        <v>5121</v>
      </c>
      <c r="G94" s="2" t="s">
        <v>219</v>
      </c>
      <c r="H94" s="6">
        <v>50000</v>
      </c>
      <c r="I94" s="6">
        <v>50000</v>
      </c>
      <c r="J94" s="6">
        <v>0</v>
      </c>
      <c r="K94" s="6">
        <v>0</v>
      </c>
      <c r="L94" s="6">
        <v>0</v>
      </c>
      <c r="M94" s="6">
        <v>0</v>
      </c>
      <c r="N94" t="s">
        <v>205</v>
      </c>
      <c r="O94" s="9" t="s">
        <v>220</v>
      </c>
      <c r="P94" t="s">
        <v>51</v>
      </c>
      <c r="Q94" s="2">
        <v>46125</v>
      </c>
    </row>
    <row r="95" spans="1:17" x14ac:dyDescent="0.25">
      <c r="A95">
        <v>2026</v>
      </c>
      <c r="B95" s="2">
        <v>46023</v>
      </c>
      <c r="C95" s="2">
        <v>46112</v>
      </c>
      <c r="E95" s="2"/>
      <c r="F95" t="s">
        <v>194</v>
      </c>
      <c r="G95" s="2" t="s">
        <v>195</v>
      </c>
      <c r="H95" s="6">
        <v>150000</v>
      </c>
      <c r="I95" s="6">
        <v>150000</v>
      </c>
      <c r="J95" s="6">
        <v>17300</v>
      </c>
      <c r="K95" s="6">
        <v>17300</v>
      </c>
      <c r="L95" s="6">
        <v>17300</v>
      </c>
      <c r="M95" s="6">
        <v>17300</v>
      </c>
      <c r="N95" t="s">
        <v>205</v>
      </c>
      <c r="O95" s="9" t="s">
        <v>220</v>
      </c>
      <c r="P95" t="s">
        <v>51</v>
      </c>
      <c r="Q95" s="2">
        <v>46125</v>
      </c>
    </row>
    <row r="96" spans="1:17" x14ac:dyDescent="0.25">
      <c r="A96">
        <v>2026</v>
      </c>
      <c r="B96" s="2">
        <v>46023</v>
      </c>
      <c r="C96" s="2">
        <v>46112</v>
      </c>
      <c r="E96" t="s">
        <v>196</v>
      </c>
      <c r="F96" s="2"/>
      <c r="G96" s="2" t="s">
        <v>197</v>
      </c>
      <c r="H96" s="5">
        <f>H97</f>
        <v>30000</v>
      </c>
      <c r="I96" s="5">
        <f t="shared" ref="I96:M96" si="26">I97</f>
        <v>30000</v>
      </c>
      <c r="J96" s="5">
        <f t="shared" si="26"/>
        <v>0</v>
      </c>
      <c r="K96" s="5">
        <f t="shared" si="26"/>
        <v>0</v>
      </c>
      <c r="L96" s="5">
        <f t="shared" si="26"/>
        <v>0</v>
      </c>
      <c r="M96" s="5">
        <f t="shared" si="26"/>
        <v>0</v>
      </c>
      <c r="N96" t="s">
        <v>205</v>
      </c>
      <c r="O96" s="9" t="s">
        <v>220</v>
      </c>
      <c r="P96" t="s">
        <v>51</v>
      </c>
      <c r="Q96" s="2">
        <v>46125</v>
      </c>
    </row>
    <row r="97" spans="1:17" x14ac:dyDescent="0.25">
      <c r="A97">
        <v>2026</v>
      </c>
      <c r="B97" s="2">
        <v>46023</v>
      </c>
      <c r="C97" s="2">
        <v>46112</v>
      </c>
      <c r="E97" s="2"/>
      <c r="F97" t="s">
        <v>198</v>
      </c>
      <c r="G97" s="2" t="s">
        <v>199</v>
      </c>
      <c r="H97" s="6">
        <v>30000</v>
      </c>
      <c r="I97" s="6">
        <v>30000</v>
      </c>
      <c r="J97" s="6">
        <v>0</v>
      </c>
      <c r="K97" s="6">
        <v>0</v>
      </c>
      <c r="L97" s="6">
        <v>0</v>
      </c>
      <c r="M97" s="6">
        <v>0</v>
      </c>
      <c r="N97" t="s">
        <v>205</v>
      </c>
      <c r="O97" s="9" t="s">
        <v>220</v>
      </c>
      <c r="P97" t="s">
        <v>51</v>
      </c>
      <c r="Q97" s="2">
        <v>46125</v>
      </c>
    </row>
    <row r="98" spans="1:17" x14ac:dyDescent="0.25">
      <c r="A98">
        <v>2026</v>
      </c>
      <c r="B98" s="2">
        <v>46023</v>
      </c>
      <c r="C98" s="2">
        <v>46112</v>
      </c>
      <c r="E98" t="s">
        <v>200</v>
      </c>
      <c r="F98" s="2"/>
      <c r="G98" s="2" t="s">
        <v>201</v>
      </c>
      <c r="H98" s="5">
        <f>H99</f>
        <v>500000</v>
      </c>
      <c r="I98" s="5">
        <f t="shared" ref="I98:M98" si="27">I99</f>
        <v>500000</v>
      </c>
      <c r="J98" s="5">
        <f t="shared" si="27"/>
        <v>0</v>
      </c>
      <c r="K98" s="5">
        <f t="shared" si="27"/>
        <v>0</v>
      </c>
      <c r="L98" s="5">
        <f t="shared" si="27"/>
        <v>0</v>
      </c>
      <c r="M98" s="5">
        <f t="shared" si="27"/>
        <v>0</v>
      </c>
      <c r="N98" t="s">
        <v>205</v>
      </c>
      <c r="O98" s="9" t="s">
        <v>220</v>
      </c>
      <c r="P98" t="s">
        <v>51</v>
      </c>
      <c r="Q98" s="2">
        <v>46125</v>
      </c>
    </row>
    <row r="99" spans="1:17" x14ac:dyDescent="0.25">
      <c r="A99">
        <v>2026</v>
      </c>
      <c r="B99" s="2">
        <v>46023</v>
      </c>
      <c r="C99" s="2">
        <v>46112</v>
      </c>
      <c r="F99" t="s">
        <v>202</v>
      </c>
      <c r="G99" t="s">
        <v>203</v>
      </c>
      <c r="H99" s="6">
        <v>500000</v>
      </c>
      <c r="I99" s="6">
        <v>500000</v>
      </c>
      <c r="J99" s="6">
        <v>0</v>
      </c>
      <c r="K99" s="6">
        <v>0</v>
      </c>
      <c r="L99" s="6">
        <v>0</v>
      </c>
      <c r="M99" s="6">
        <v>0</v>
      </c>
      <c r="N99" t="s">
        <v>205</v>
      </c>
      <c r="O99" s="9" t="s">
        <v>220</v>
      </c>
      <c r="P99" t="s">
        <v>51</v>
      </c>
      <c r="Q99" s="2">
        <v>46125</v>
      </c>
    </row>
    <row r="100" spans="1:17" x14ac:dyDescent="0.25">
      <c r="O100" s="8"/>
    </row>
  </sheetData>
  <mergeCells count="7">
    <mergeCell ref="A6:R6"/>
    <mergeCell ref="A2:C2"/>
    <mergeCell ref="D2:F2"/>
    <mergeCell ref="G2:I2"/>
    <mergeCell ref="A3:C3"/>
    <mergeCell ref="D3:F3"/>
    <mergeCell ref="G3:I3"/>
  </mergeCells>
  <hyperlinks>
    <hyperlink ref="O8" r:id="rId1" xr:uid="{06E2533A-A582-4D26-93CC-00CED64622FA}"/>
    <hyperlink ref="O9:O99" r:id="rId2" display="https://www.sanjoaquin.gob.mx/wp-content/uploads/2026/04/12.-Estado-Analitico-del-Ejercicio-del-Presupuesto-de-Egresos-COG.pdf" xr:uid="{95DADD0E-91AC-4987-BA48-2258881E988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2025-05-19T16:17:33Z</dcterms:created>
  <dcterms:modified xsi:type="dcterms:W3CDTF">2026-04-13T21:17:28Z</dcterms:modified>
</cp:coreProperties>
</file>