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SISTENCIA SOCIAL 2026 - OCTAVIO\MIR 2do TRIMESTRE 2026 CAS\"/>
    </mc:Choice>
  </mc:AlternateContent>
  <bookViews>
    <workbookView xWindow="0" yWindow="0" windowWidth="28800" windowHeight="12330" activeTab="1"/>
  </bookViews>
  <sheets>
    <sheet name="FAI DIF" sheetId="1" r:id="rId1"/>
    <sheet name="RESULTADOS DIF" sheetId="2" r:id="rId2"/>
  </sheets>
  <definedNames>
    <definedName name="_xlnm.Print_Area" localSheetId="0">'FAI DIF'!$B$1:$P$33</definedName>
    <definedName name="_xlnm.Print_Titles" localSheetId="0">'FAI DIF'!$1:$11</definedName>
    <definedName name="_xlnm.Print_Titles" localSheetId="1">'RESULTADOS DIF'!$1:$22</definedName>
  </definedNames>
  <calcPr calcId="162913"/>
</workbook>
</file>

<file path=xl/calcChain.xml><?xml version="1.0" encoding="utf-8"?>
<calcChain xmlns="http://schemas.openxmlformats.org/spreadsheetml/2006/main">
  <c r="N14" i="1" l="1"/>
  <c r="O14" i="1" s="1"/>
  <c r="F27" i="2" s="1"/>
  <c r="N15" i="1"/>
  <c r="O15" i="1" s="1"/>
  <c r="F28" i="2" s="1"/>
  <c r="N16" i="1"/>
  <c r="O16" i="1" s="1"/>
  <c r="F29" i="2" s="1"/>
  <c r="N17" i="1"/>
  <c r="O17" i="1" s="1"/>
  <c r="F30" i="2" s="1"/>
  <c r="N18" i="1"/>
  <c r="O18" i="1" s="1"/>
  <c r="F31" i="2" s="1"/>
  <c r="N19" i="1"/>
  <c r="O19" i="1" s="1"/>
  <c r="N20" i="1"/>
  <c r="O20" i="1" s="1"/>
  <c r="N21" i="1"/>
  <c r="O21" i="1" s="1"/>
  <c r="N22" i="1"/>
  <c r="O22" i="1" s="1"/>
  <c r="N23" i="1"/>
  <c r="O23" i="1" s="1"/>
  <c r="N24" i="1"/>
  <c r="O24" i="1" s="1"/>
  <c r="N25" i="1"/>
  <c r="O25" i="1" s="1"/>
  <c r="F32" i="2" l="1"/>
  <c r="F33" i="2"/>
  <c r="F34" i="2"/>
  <c r="F35" i="2"/>
  <c r="F36" i="2"/>
  <c r="F37" i="2"/>
  <c r="F38" i="2"/>
  <c r="B37" i="2" l="1"/>
  <c r="B38" i="2"/>
  <c r="B26" i="2"/>
  <c r="B27" i="2"/>
  <c r="B28" i="2"/>
  <c r="B29" i="2"/>
  <c r="B30" i="2"/>
  <c r="B31" i="2"/>
  <c r="B32" i="2"/>
  <c r="B33" i="2"/>
  <c r="B34" i="2"/>
  <c r="B35" i="2"/>
  <c r="B36" i="2"/>
  <c r="F6" i="2" l="1"/>
  <c r="F7" i="2"/>
  <c r="F5" i="2"/>
  <c r="G39" i="2" l="1"/>
  <c r="B25" i="2" l="1"/>
  <c r="F39" i="2" l="1"/>
</calcChain>
</file>

<file path=xl/sharedStrings.xml><?xml version="1.0" encoding="utf-8"?>
<sst xmlns="http://schemas.openxmlformats.org/spreadsheetml/2006/main" count="183" uniqueCount="144">
  <si>
    <t>RESUMEN NARRATIVO</t>
  </si>
  <si>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</si>
  <si>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</si>
  <si>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</si>
  <si>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</si>
  <si>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</si>
  <si>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</si>
  <si>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</si>
  <si>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</si>
  <si>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</si>
  <si>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</si>
  <si>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RESPONSABLE DE EVALUACIÓN</t>
  </si>
  <si>
    <t>VALIDACIÓN DE LA INFORMACIÓN</t>
  </si>
  <si>
    <t>Descripción de las actividades en estricta correlación a la meta y al método de cálculo</t>
  </si>
  <si>
    <t>Población beneficiaria</t>
  </si>
  <si>
    <t>Meta (real por periodo/acumulada)</t>
  </si>
  <si>
    <t>AVANCE</t>
  </si>
  <si>
    <t>Numerador</t>
  </si>
  <si>
    <t>Denominador</t>
  </si>
  <si>
    <t>Meta alcanzada</t>
  </si>
  <si>
    <t>Variación</t>
  </si>
  <si>
    <t>Observaciones de la variación</t>
  </si>
  <si>
    <t xml:space="preserve"> </t>
  </si>
  <si>
    <t>Nombre del Indicador</t>
  </si>
  <si>
    <t>Estatus</t>
  </si>
  <si>
    <t>SEMESTRAL</t>
  </si>
  <si>
    <t>N°</t>
  </si>
  <si>
    <t>Validados</t>
  </si>
  <si>
    <t>INDICADORES CON META CUMPLIDA</t>
  </si>
  <si>
    <t>ANUAL</t>
  </si>
  <si>
    <t>TRIMESTRAL</t>
  </si>
  <si>
    <t>NA</t>
  </si>
  <si>
    <t>NO</t>
  </si>
  <si>
    <r>
      <t>Departamento:</t>
    </r>
    <r>
      <rPr>
        <sz val="10"/>
        <color theme="1"/>
        <rFont val="Calibri"/>
        <family val="2"/>
        <scheme val="minor"/>
      </rPr>
      <t xml:space="preserve"> SISTEMA MUNICIPAL PARA EL DESARROLLO INTEGRAL DE LA FAMILIA</t>
    </r>
  </si>
  <si>
    <r>
      <t xml:space="preserve">Nombre programa: </t>
    </r>
    <r>
      <rPr>
        <sz val="10"/>
        <color theme="1"/>
        <rFont val="Calibri"/>
        <family val="2"/>
        <scheme val="minor"/>
      </rPr>
      <t>COORDINACIÓN ASISTENCIA SOCIAL</t>
    </r>
  </si>
  <si>
    <r>
      <t xml:space="preserve">Eje:  </t>
    </r>
    <r>
      <rPr>
        <sz val="10"/>
        <color theme="1"/>
        <rFont val="Calibri"/>
        <family val="2"/>
        <scheme val="minor"/>
      </rPr>
      <t>SALUD, FAMILIA Y BIENESTAR</t>
    </r>
  </si>
  <si>
    <t xml:space="preserve">Responsable de Evaluación:  </t>
  </si>
  <si>
    <t xml:space="preserve">ELABORACION DE ESTUDIOS SOCIOECONOMICOS PARA  AYUDAS SOCIALES Y ASISTENCIALES MUNICIPALES </t>
  </si>
  <si>
    <t xml:space="preserve">PROGRAMACIÓN DE ORIENTACIÓN A LA POBLACIÓN SOBRE TRAMITES Y SERVICIOS. </t>
  </si>
  <si>
    <t xml:space="preserve">PROGRAMACIÓN Y REALIZACIÓN DE TRASLADOS DE PACIENTES A HOSPITALES E INSTITUCIONES FUERA DEL MUNICIPIO </t>
  </si>
  <si>
    <t>PROGRAMACIÓN DE VISITAS DOMICILIARIAS</t>
  </si>
  <si>
    <t xml:space="preserve">PROGRAMACION DE AYUDAS ASISTENCIALES POR PARTE DE INSTANCIAS ESTATALES </t>
  </si>
  <si>
    <t>PORCENTAJE DE ESTUDIOS SOCIOECONÓMICOS REALIZADOS</t>
  </si>
  <si>
    <t>PORCENTAJE DE ORIENTACIONES REALIZADAS</t>
  </si>
  <si>
    <t>PORCENTAJE DE TRASLADOS  PACIENTES REALIZADOS</t>
  </si>
  <si>
    <t>PORCENTAJE DE MEDICAMENTOS GESTIONADOS</t>
  </si>
  <si>
    <t xml:space="preserve">PORCENTAJE DE SOLICITUDES DE CITA MEDICAS REALIZADAS </t>
  </si>
  <si>
    <t xml:space="preserve">PORCENTAJE DE VISITAS DOMICILIARIAS REALIZADAS </t>
  </si>
  <si>
    <t>PORCENTAJE DE AYUDAS ASISTENCIALES   ESTATALES REALIZADAS</t>
  </si>
  <si>
    <t>(ESTUDIOS SOCIOECONOMICOS REALIZADOS/ SOLICITUD DE AYUDAS ASISTENCIALES  RECIBIDAS)*100</t>
  </si>
  <si>
    <t>(ORIENTACIONES REALIZADAS/ORIENTACIONES PROGRAMADAS )*100</t>
  </si>
  <si>
    <t>(TRASLADOS REALIZADOS/TRASLADOS SOLICITADOS)*100</t>
  </si>
  <si>
    <t>(MEDICAMENTOS GESTIONADOS/ SOLICTUD DE MEDICAMENTOS RECIBIDOS)*100</t>
  </si>
  <si>
    <t>(CITAS MEDICAS REALIZADAS / CITAS MEDICAS SOLICITADAS)*100</t>
  </si>
  <si>
    <t>( VISITAS DOMICILIARIAS REALIZADAS / VISITAS DOMICILIARIAS SOLICITADAS)*100</t>
  </si>
  <si>
    <t>EXPEDIENTES, INFORME DE  ACTIVIDADES Y CRONOGRAMA DE ACTIVIDADES OFICIAL DISPONIBLE EN: MUEBLE DE MADERA , OFICINA DE TRABAJO SOCIAL</t>
  </si>
  <si>
    <t>BITACORA DE REGISTRO, INFORME DE ACTIVIDADES, DISPONIBLE EN EL ESCRITORIO 5111000026-11</t>
  </si>
  <si>
    <t>BITACORA SOLICITUD DE MEDICAMENTOS, SOLICITUD DE MEDICAMENTOS, CRONOGRAMA DE ACTIVIDADES.</t>
  </si>
  <si>
    <t>BASE DE DATOS DE VISITAS DOMICILIARIAS, INFORME DE ACTIVIDADES Y CRONOGRAMA DE ACTIVIDADES OFICIAL DISPONIBLE EN: ESCRITORIO 5111000026-11</t>
  </si>
  <si>
    <t>PADRON DE BENEFICIARIOS, INFORME DE ACTIVIDADES Y CRONOGRAMA DE ACTIVIDADES OFICIAL DISPONIBLE EN: ESCRITORIO 5111000026-11</t>
  </si>
  <si>
    <t xml:space="preserve"> LA POBLACION MUESTRA INTERÉS POR LOS SERVICIOS </t>
  </si>
  <si>
    <t>SE CUENTA CON ESPACIOS DISPONIBLES EN LA UNIDADES DE TRASLADO</t>
  </si>
  <si>
    <t xml:space="preserve"> EXISTE DISPONIBILIDAD DE ESPACIOS  EN HOSPITALES.</t>
  </si>
  <si>
    <t>SE REALIZAN LAS VISITAS DOMICILIARIAS EN TIEMPO Y FORMA</t>
  </si>
  <si>
    <t xml:space="preserve"> EL ESTADO MANDA TODO LO PROYECTADO. </t>
  </si>
  <si>
    <t>DIRECTOR GENERAL DEL SMDIF SAN JOAQUIN QRO.</t>
  </si>
  <si>
    <t>LIC. ORLANDO OCTAVIO LEDESMA CAMACHO</t>
  </si>
  <si>
    <t>CONTRIBUIR A MEJORAR LA CALIDAD Y CONDICIONES DE VIDA DE PERSONAS SUJETOS DE ASISTENCIA SOCIAL MEDIANTE EL FORTALECIMIENTO DE ACCIONES DE DESARROLLO SOCIAL.</t>
  </si>
  <si>
    <t>TASA DE VARIACIÓN DE POBLACIÓN ATENDIDA</t>
  </si>
  <si>
    <t xml:space="preserve">PADRON DE BENEFICIARIOS,BITACORA DE REGISTRO, BITACORA DE TRASLADOS, INFORME DE ACTIVIDADES Y CRONOGRAMA DE ACTIVIDADES OFICIAL
 DISPONIBLE EN: ESCRITORIO 5111000026-11
</t>
  </si>
  <si>
    <t>LA POBLACIÓN OBJETO MUESTRA INTERÉS DE ACUDIR A SOLICITAR LOS SERVICIOS OFERTADOS</t>
  </si>
  <si>
    <t>EL DIF MUNICIPAL JUNTO CON LA COORDINACIÓN DE ASISTENCIA SOCIAL  MUESTRA EFICIENCIA EN EL OTORGAMIENTO DE AYUDAS DE CARÁCTER SOCIAL Y ASISTENCIAL A LA POBLACION DEL MUNICIPIO</t>
  </si>
  <si>
    <t>PORCENTAJE DE POBLACIÓN ATENDIDA</t>
  </si>
  <si>
    <t>(PERSONAS ATENDIDAS / TOTAL DE HABITANTES DEL MUNICIPIO )*100</t>
  </si>
  <si>
    <t xml:space="preserve">PADRON DE BENEFICIARIOS,BITACORA DE REGISTRO, BITACORA DE TRASLADOS, INFORME DE ACTIVIDADES Y CRONOGRAMA DE ACTIVIDADES OFICIAL Y DATOS DEL INEGI 2020
 DISPONIBLE EN: ESCRITORIO 5111000026-11
</t>
  </si>
  <si>
    <t>SE CUENTA CON PRESUPUESTO EN LA PARTIDA DE AYUDAS Y LAS PERSONAS ACUDEN A SOLICITAR  LOS SERVICIOS.</t>
  </si>
  <si>
    <t xml:space="preserve"> AYUDAS SOCIALES Y ASISTENCIALES  MUNICIPALES  ENTREGADAS</t>
  </si>
  <si>
    <t>PORCENTAJE DE AYUDAS ENTREGADAS</t>
  </si>
  <si>
    <t>(AYUDAS SOCIALES Y ASISTENCIALES ENTREGADAS/AYUDAS SOCIALES Y ASISTENCIALES PROGRAMADAS)*100</t>
  </si>
  <si>
    <t>SE CUENTA CON PRESUPUESTO EN LA PARTIDA DE AYUDAS</t>
  </si>
  <si>
    <t>MEDICAMENTO ENTREGADO Y CITAS MÉDICAS REALIZADAS.</t>
  </si>
  <si>
    <t>PORCENTAJE DE REFERENCIAS MÉDICAS Y RECETAS SOLICITADAS.</t>
  </si>
  <si>
    <t>(MEDICAMENTOS GESTIONADOS Y CITAS AGENDADAS/ SOLICTUD DE MEDICAMENTOS Y CITAS MÉDICAS)*100</t>
  </si>
  <si>
    <t>BITACORA DE REGISTRO, BASE DE DATOS DE CITAS MEDICAS, BITACORA SOLICITUD DE MEDICAMENTOS, CRONOGRAMA DE ACTIVIDADES.</t>
  </si>
  <si>
    <t>EXISTE DISPONIBILIDAD DE ESPACIOS  EN HOSPITALES. Y SE CUENTA CON DISPONIBILIDAD DE MEDICAMENTOS</t>
  </si>
  <si>
    <t>PACIENTES TRASLADADOS  A HOSPITALES E INSTITUCIONES FUERA DEL MUNICIPIO.</t>
  </si>
  <si>
    <t>PORCENTAJE DE PACIENTES  TRASLADADOS.</t>
  </si>
  <si>
    <t>(PACIENTES TRASLADADOS/PACIENTES PROGRAMADOS*100</t>
  </si>
  <si>
    <t>PERSONAS ACOMPAÑADAS Y/O ORIENTADAS EN CUESTIONES DE  SERVICIOS MÉDICOS</t>
  </si>
  <si>
    <t>PORCENTAJE DE PERSONAS ACOMPAÑADAS Y/O ORIENTADAS</t>
  </si>
  <si>
    <t>(PACIENTES BENEFICIADOS / PACIENTES PLANEADOS)*100</t>
  </si>
  <si>
    <t>LIBRO DE REGISTRO DE PERSONAS ATENDIDAS Y CRONOGRAMA OFICIAL DE ACTIVIDADES DISPONIBLE EN: ESCRITORIO 5111000026-11</t>
  </si>
  <si>
    <t>LA POBLACIÓN MUESTRA INTERÉS</t>
  </si>
  <si>
    <t>PERSONAS BENEFICIADAS CON AYUDAS FUNCIONALES Y ASISTENCIALES GESTIONADAS POR DEPENDENCIAS ESTATALES  Y VISITAS DOMICILIARIAS.</t>
  </si>
  <si>
    <t>PORCENTAJE DE PERSONAS BENEFICIADAS CON AYUDAS FUNCIONALES ASISTENCIALES  DE DEPENDENCIAS ESTATALES  Y VISITAS DOMICILIARIAS.</t>
  </si>
  <si>
    <t>(PERSONAS BENEFICIADAS Y VISITADAS /PERSONAS PLANEADAS A BENEFICIAR Y A VISITAR)*100</t>
  </si>
  <si>
    <t>PADRÓN DE BENEFICIARIOS, BASE DE DATOS DE PERSONAS VISITADAS, INFORME DE ACTIVIDADES Y CRONOGRAMA DE ACTIVIDADES OFICIAL DISPONIBLE EN: ESCRITORIO 5111000026-11</t>
  </si>
  <si>
    <t xml:space="preserve">DEPENDENCIAS MANDAN LAS DOTACIONES COMPLETAS </t>
  </si>
  <si>
    <t>SI</t>
  </si>
  <si>
    <t>EJE: 1 SALUD Y VIDA DIGNA</t>
  </si>
  <si>
    <t xml:space="preserve">Fecha: </t>
  </si>
  <si>
    <t>(PORCENTAJE DE PERSONAS ATENDIDAS EN EL AÑO 2026 - PORCENTAJE DE PERSONAS ATENDIDAS EN EL AÑO 2025)-1)*100</t>
  </si>
  <si>
    <t xml:space="preserve">ESTUDIOS SOCIOECONOMICOS REALIZADOS, INFORME DE ACTIVIDADES, CRONOGRAMA DE ACTIVIDADES. DISPONIBLE EN LA OFICINA DE TRABAJO SOCIAL </t>
  </si>
  <si>
    <t>INTERÉS DE LA POBLACIÓN EN TRASLADOS A HOSPITALES FUERA DEL MUNICIPIO</t>
  </si>
  <si>
    <t>GESTIÓN DE   MEDICAMENTOS EN INSTITUCIONES DE SALUD PÚBLICAS Y FARMACIAS DE CONVENIENCIA</t>
  </si>
  <si>
    <t>GESTIÓN DE CITAS MEDICAS EN HOSPITALES Y CLINICAS FUERA DEL MUNICIPIO</t>
  </si>
  <si>
    <t>( AYUDAS ASISTENCIALES ESTATALES  REALIZADAS / AYUDAS  ASISTENCIALES  ESTATALES PLANEADAS)*100</t>
  </si>
  <si>
    <t>Evaluación Segundo Trimestre 2026</t>
  </si>
  <si>
    <t>Trimestre reportado: Segundo Trimestre 2026</t>
  </si>
  <si>
    <t xml:space="preserve">DURANTE EL MES DE MAYO EL SISTEMA ESTATAL DIF TUVO A BIEN MANDAR 200 DESPENSAS PERTENECIENTES AL PROGRAMA DE "DESPENSAS PARA PERSONAS SUJETAS A ASISTENCIA SOCIAL O EN ESTADO DE VULNERABILIDAD", MISMAS QUE FUERON ENTREGADAS A LO LARGO DE 17 COMUNIDADES DE NUESTRO MUNICIPIO. </t>
  </si>
  <si>
    <t>200 FAMILIAS</t>
  </si>
  <si>
    <t>C. OCTAVIO GUERRERO HERRERA</t>
  </si>
  <si>
    <t>COORDINADOR DE ASISTENCIA SOCIAL SMDIF SAN JOAQUIN QRO.</t>
  </si>
  <si>
    <t>EN ATENCIÓN A LAS NECESIDADES DE LA POBLACIÓN DE NUESTRO MUNICIPIO SE REALIZARON 17 VISITAS DOMICILIARIAS DE LAS 9 PLANEADAS.</t>
  </si>
  <si>
    <t xml:space="preserve">EN ATENCIÓN A LAPROBLEMÁTICA QUE ENFRENTAN LAS PERSONAS SUJETAS DE ASISTENCIA SOCIAL PARA ACCEDER A CONSULTAS MÉDICAS ESPECIALIZADAS DEBIDO A LAS LIMITACIONES ECONÓMICAS, LA FALTA DE INFORMACIÓN Y LAS DIFICULTADES PARA REALIZAR LOS TRÁMITES CORRESPONDIENTES, SE GESTIONAN 28 CITAS MEDICAS EN LOS DIFERENTES HOSPILTALES Y CLINICAS FUERA DEL MUNICIPIO  DE LAS 9 QUE SE PLANEARON. 
</t>
  </si>
  <si>
    <t>EN ATENCIÓN A LA PROBLEMÁTICA DERIVADA DE LA FALTA DE RECURSOS ECONÓMICOS, DESABASTO DE MEDICAMENTOS EN ALGUNAS INSTITUCIONES DE SALUD, SE GESTIONAN  71 MEDICAMENTOS EN INSTITUCIONES DE SALUD PÚBLICAS Y FARMACIAS DE CONVENIENCIA DE LOS 21 PLANEADOS.</t>
  </si>
  <si>
    <t>SE SURTE MEDICAMENTOS DE INSTITUCIONES PÚBLICAS Y FARMACIAS DE CONVENIENCIA.</t>
  </si>
  <si>
    <t>BASE DE DATOS DE CITAS MEDICAS, REFERENCIAS MÉDICAS, INFORME DE ACTIVIDADES  Y CRONOGRAMA DE ACTIVIDADES OFICIAL
DISPONIBLE EN:MUEBLE DE MADERA ENTREPAÑO 2, OFICINA DE TRABAJO SOCIAL</t>
  </si>
  <si>
    <t>ATENDIENDO LA PROBLEMÁTICA QUE ENFRENTAN LAS PERSONAS SUJETAS DE ASISTENCIA SOCIAL PARA ACCEDER A SERVICIOS MÉDICOS ESPECIALIZADOS DEBIDO A LA FALTA DE RECURSOS ECONÓMICOS O DE MEDIOS DE TRANSPORTE, APOYANDO LA ECONOMÍA FAMILIAR Y GARANTIZANDO EL TRASLADO OPORTUNO PARA CONSULTAS, ESTUDIOS, TRATAMIENTOS Y DEMÁS SERVICIOS DE ATENCIÓN MÉDICA, SE REALIZARON  127 TRASLADOS DE LOS 90 PLANEADOS, BENEFICIANDO A 336 PERSONAS.</t>
  </si>
  <si>
    <t>CON EL OBJETIVO DE MANTENER INFORMADA A LA POBLACIÓN DE LOS DIFERENTES SERVICIOS QUE OFRECE NUESTRA DEPENDENCIA, O BIEN, DE SERVICIOS FUERA DE NUESTRO MUNICIPIO, SE REALIZARON 44 ORIENTACIONES DE LAS 60 QUE SE PLANEARON.</t>
  </si>
  <si>
    <t>28 PERSONAS</t>
  </si>
  <si>
    <t>64 PERSONAS</t>
  </si>
  <si>
    <t>336 PERSONAS</t>
  </si>
  <si>
    <t>44 PERSONAS</t>
  </si>
  <si>
    <t xml:space="preserve">CON EL PROPÓSITO DE IDENTIFICAR DE MANERA OBJETIVA LAS CONDICIONES DE VULNERABILIDAD Y DETERMINAR EL APOYO SOLICITADO POR NUESTRA POBLACIÓN, SE REALIZARON 44 ESTUDIOS SOCIOECONÓMICOS, DE LOS 24 PLANEADOS.  </t>
  </si>
  <si>
    <t>ATENDIENDO LA PROBLEMÁTICA QUE ENFRENTAN LAS PERSONAS SUJETAS DE ASISTENCIA SOCIAL PARA ACCEDER A SERVICIOS MÉDICOS ESPECIALIZADOS DEBIDO A LA FALTA DE RECURSOS ECONÓMICOS O DE MEDIOS DE TRANSPORTE, APOYANDO LA ECONOMÍA FAMILIAR Y GARANTIZANDO EL TRASLADO OPORTUNO PARA CONSULTAS, ESTUDIOS, TRATAMIENTOS Y DEMÁS SERVICIOS DE ATENCIÓN MÉDICA, DURANTE ESTE SEMESTRE SE REALIZARON  265 TRASLADOS DE LOS 180 PLANEADOS, BENEFICIANDO A 853 PERSONAS.</t>
  </si>
  <si>
    <t>853 PERSONAS</t>
  </si>
  <si>
    <t xml:space="preserve">DURANTE ESTE SEMESTRE SE GESTIONARON 153 MEDICAMENTOS Y 62 CITAS MEDICAS </t>
  </si>
  <si>
    <t>215 PERSONAS</t>
  </si>
  <si>
    <t>EL SISTEMA MUNICIPAL DIF A TRAVES DE LA COORDINACIÓN DE ASISTENCIA SOCIAL BRINSA APOYOS ASISTENCIAS TALES COMO; 714 TRASLADAS A INSTANCIAS MEDICAS DE CARÁCTER PUBLICO Y PRIVADO, 221 DESPENSAS DE PRODUCTOS DE LA CANASTA BASICA, 35 LECHES Y FORMULAS PARA NIÑO, 140 MEDICAMENTOS Y 157 PAÑALES PARA NIÑO Y ADULTO.</t>
  </si>
  <si>
    <t>1,267 PERSONAS</t>
  </si>
  <si>
    <t>164 PERSONAS ATENDIDAS</t>
  </si>
  <si>
    <t>DURANTE EL SEMESTRE SE ORIENTARON ALREDEDOR DE 164 PERSONAS, MISMAS A LAS QUE SE LES REALIZÓ UN ESTUDIO SOCIOECONOMCO</t>
  </si>
  <si>
    <t>COMO MEDIDA DE PROTECCIÓN DE DATOS PERSONALES EL PADRÓN DE BENEFICIARIOS SE ENCUENTRA DISPONIBLE EN LA OFICINA DE ASISTENCIA SOCIAL.</t>
  </si>
  <si>
    <t>COMO MEDIDA DE PROTECCIÓN DE DATOS PERSONALES LA BASE DE DATOS DE CITAS MEDICAS SE ENCUENTRA DISPONIBLE EN LA OFICINA DE ASISTENCIA SOCIAL.</t>
  </si>
  <si>
    <t>COMO MEDIDA DE PROTECCIÓN DE DATOS PERSONALES LA BASE DE DATOS DEVISITAS DOMICILIARIAS SE ENCUENTRA DISPONIBLE EN LA OFICINA DE ASISTENCIA SOCIAL.</t>
  </si>
  <si>
    <t>COMO MEDIDA DE PROTECCIÓN DE DATOS PERSONALES LA BASE DE DATOS DE MEDICAMENTOS SE ENCUENTRA DISPONIBLE EN LA OFICINA DE ASISTENCIA SOCIAL.</t>
  </si>
  <si>
    <t xml:space="preserve">BITACORA DE TRASLADOS Y  SOLICITUDES RECIBIDAS DISPONIBLE EN RECEPCIÓN DEL SMDIF
</t>
  </si>
  <si>
    <t>COMO MEDIDA DE PROTECCIÓN DE DATOS PERSONALES LA BITACORA DE REGISTRO SE ENCUENTRA DISPONIBLE EN LA OFICINA DE ASISTENCIA SOCIAL.</t>
  </si>
  <si>
    <t>COMO MEDIDA DE PROTECCIÓN DE DATOS PERSONALESLOS EXPEDIENTES SE ENCUENTRAN DISPONIBLES EN LA OFICINA DE ASISTENCIA SOCIAL.</t>
  </si>
  <si>
    <t>COMO MEDIDA DE PROTECCIÓN DE DATOS PERSONALES LA BASE DE DATOS DE BENEFICIARIOS SE ENCUENTRA DISPONIBLE EN LA OFICINA DE ASISTENCIA SOCIAL.</t>
  </si>
  <si>
    <t>CRONOGRAMA DE ACTIVIDADES  Y CONCENTRADO DE TRASLADOS DISPONIBLE EN RECEPCIÓN DEL SMDIF.</t>
  </si>
  <si>
    <t>COMO MEDIDA DE PROTECCIÓN DE DATOS PERSONALES LA BITACORA DE REGISTRO, LA BASE DE DATOS DE CITAS MEDICAS Y LA BITACORA DE SOLICITUDES DE MEDICAMENTOS SE ENCUENTRA DISPONIBLE EN LA OFICINA DE ASISTENCIA SOCIAL.</t>
  </si>
  <si>
    <t>COMO MEDIDA DE PROTECCIÓN DE DATOS PERSONALES LA BASE DE DATOS DE LOS ESTUDIOS REALIZADOS SE ENCUENTRA DISPONIBLE EN LA OFICINA DE ASISTENCIA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</si>
</sst>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87">
    <xf numFmtId="0" fontId="0" fillId="0" borderId="0" xfId="0"/>
    <xf numFmtId="0" fontId="3" fillId="0" borderId="2" xfId="0" applyFont="1" applyBorder="1" applyAlignment="1">
      <alignment vertical="top"/>
    </xf>
    <xf numFmtId="0" fontId="4" fillId="0" borderId="0" xfId="0" applyFont="1" applyAlignment="1">
      <alignment wrapText="1"/>
    </xf>
    <xf numFmtId="0" fontId="0" fillId="0" borderId="3" xfId="0" applyBorder="1"/>
    <xf numFmtId="0" fontId="0" fillId="0" borderId="1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11" xfId="0" applyBorder="1"/>
    <xf numFmtId="0" fontId="2" fillId="0" borderId="0" xfId="0" applyFont="1"/>
    <xf numFmtId="0" fontId="0" fillId="0" borderId="0" xfId="0" applyAlignment="1">
      <alignment wrapText="1"/>
    </xf>
    <xf numFmtId="0" fontId="5" fillId="0" borderId="6" xfId="0" applyFont="1" applyBorder="1" applyAlignment="1">
      <alignment vertical="top" wrapText="1"/>
    </xf>
    <xf numFmtId="10" fontId="0" fillId="0" borderId="6" xfId="1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10" fontId="0" fillId="0" borderId="3" xfId="1" applyNumberFormat="1" applyFont="1" applyBorder="1" applyAlignment="1">
      <alignment vertical="center"/>
    </xf>
    <xf numFmtId="10" fontId="0" fillId="0" borderId="3" xfId="0" applyNumberFormat="1" applyBorder="1" applyAlignment="1">
      <alignment vertical="center"/>
    </xf>
    <xf numFmtId="0" fontId="13" fillId="0" borderId="14" xfId="0" applyFont="1" applyBorder="1" applyAlignment="1">
      <alignment horizontal="center"/>
    </xf>
    <xf numFmtId="0" fontId="10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8" xfId="0" applyFont="1" applyBorder="1"/>
    <xf numFmtId="0" fontId="10" fillId="0" borderId="9" xfId="0" applyFont="1" applyBorder="1"/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0" xfId="0" applyFont="1"/>
    <xf numFmtId="0" fontId="10" fillId="0" borderId="11" xfId="0" applyFont="1" applyBorder="1"/>
    <xf numFmtId="0" fontId="9" fillId="0" borderId="12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12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10" fillId="0" borderId="15" xfId="0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13" xfId="0" applyFont="1" applyBorder="1"/>
    <xf numFmtId="0" fontId="14" fillId="0" borderId="5" xfId="0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0" fillId="0" borderId="15" xfId="0" applyBorder="1"/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9" fillId="0" borderId="4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4" fontId="10" fillId="0" borderId="2" xfId="0" applyNumberFormat="1" applyFont="1" applyBorder="1" applyAlignment="1">
      <alignment vertical="top"/>
    </xf>
    <xf numFmtId="14" fontId="10" fillId="0" borderId="2" xfId="0" applyNumberFormat="1" applyFont="1" applyBorder="1"/>
  </cellXfs>
  <cellStyles count="4">
    <cellStyle name="Normal" xfId="0" builtinId="0"/>
    <cellStyle name="Normal 3" xfId="2"/>
    <cellStyle name="Normal 3 2" xfId="3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MX" sz="1400" b="1" i="0" baseline="0"/>
              <a:t>Comparación meta/avance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 DIF'!$K$9</c:f>
              <c:strCache>
                <c:ptCount val="1"/>
                <c:pt idx="0">
                  <c:v>Meta (real por periodo/acumulada)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'RESULTADOS DIF'!$A$25:$A$38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'FAI DIF'!$K$12:$K$24</c:f>
              <c:numCache>
                <c:formatCode>0.00%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0.95</c:v>
                </c:pt>
                <c:pt idx="3">
                  <c:v>0.95</c:v>
                </c:pt>
                <c:pt idx="4">
                  <c:v>0.95</c:v>
                </c:pt>
                <c:pt idx="5">
                  <c:v>0.95</c:v>
                </c:pt>
                <c:pt idx="6">
                  <c:v>0.95</c:v>
                </c:pt>
                <c:pt idx="7">
                  <c:v>0.95</c:v>
                </c:pt>
                <c:pt idx="8">
                  <c:v>0.95</c:v>
                </c:pt>
                <c:pt idx="9">
                  <c:v>0.95</c:v>
                </c:pt>
                <c:pt idx="10">
                  <c:v>0.95</c:v>
                </c:pt>
                <c:pt idx="11">
                  <c:v>0.95</c:v>
                </c:pt>
                <c:pt idx="1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C-4E34-89E4-EA7572584989}"/>
            </c:ext>
          </c:extLst>
        </c:ser>
        <c:ser>
          <c:idx val="1"/>
          <c:order val="1"/>
          <c:tx>
            <c:strRef>
              <c:f>'FAI DIF'!$N$9</c:f>
              <c:strCache>
                <c:ptCount val="1"/>
                <c:pt idx="0">
                  <c:v>Meta alcanzada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'RESULTADOS DIF'!$A$25:$A$38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'FAI DIF'!$N$12:$N$24</c:f>
              <c:numCache>
                <c:formatCode>0.00%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9.4777777777777779</c:v>
                </c:pt>
                <c:pt idx="5">
                  <c:v>1</c:v>
                </c:pt>
                <c:pt idx="6">
                  <c:v>1</c:v>
                </c:pt>
                <c:pt idx="7">
                  <c:v>1.8333333333333333</c:v>
                </c:pt>
                <c:pt idx="8">
                  <c:v>0.73333333333333328</c:v>
                </c:pt>
                <c:pt idx="9">
                  <c:v>1.4111111111111112</c:v>
                </c:pt>
                <c:pt idx="10">
                  <c:v>3.3809523809523809</c:v>
                </c:pt>
                <c:pt idx="11">
                  <c:v>3.1111111111111112</c:v>
                </c:pt>
                <c:pt idx="12">
                  <c:v>1.8888888888888888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C-4E34-89E4-EA75725849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13034400"/>
        <c:axId val="313034792"/>
      </c:barChart>
      <c:catAx>
        <c:axId val="313034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/>
                </a:pPr>
                <a:r>
                  <a:rPr lang="es-MX" sz="1000" b="1" i="0" baseline="0"/>
                  <a:t>Número de Indicador</a:t>
                </a:r>
                <a:endParaRPr lang="es-MX" sz="400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13034792"/>
        <c:crosses val="autoZero"/>
        <c:auto val="1"/>
        <c:lblAlgn val="ctr"/>
        <c:lblOffset val="100"/>
        <c:noMultiLvlLbl val="0"/>
      </c:catAx>
      <c:valAx>
        <c:axId val="313034792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crossAx val="313034400"/>
        <c:crosses val="autoZero"/>
        <c:crossBetween val="between"/>
      </c:valAx>
    </c:plotArea>
    <c:legend>
      <c:legendPos val="t"/>
      <c:layout/>
      <c:overlay val="0"/>
    </c:legend>
    <c:plotVisOnly val="1"/>
    <c:dispBlanksAs val="zero"/>
    <c:showDLblsOverMax val="0"/>
  </c:chart>
  <c:printSettings>
    <c:headerFooter/>
    <c:pageMargins b="0.74803149606299479" l="0.70866141732283772" r="0.70866141732283772" t="0.74803149606299479" header="0.31496062992126239" footer="0.31496062992126239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305859</xdr:colOff>
      <xdr:row>0</xdr:row>
      <xdr:rowOff>33866</xdr:rowOff>
    </xdr:from>
    <xdr:to>
      <xdr:col>15</xdr:col>
      <xdr:colOff>1172634</xdr:colOff>
      <xdr:row>1</xdr:row>
      <xdr:rowOff>224366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9059" y="33866"/>
          <a:ext cx="866775" cy="376767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19050</xdr:rowOff>
    </xdr:from>
    <xdr:to>
      <xdr:col>2</xdr:col>
      <xdr:colOff>57150</xdr:colOff>
      <xdr:row>1</xdr:row>
      <xdr:rowOff>228600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9050"/>
          <a:ext cx="838200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</xdr:row>
      <xdr:rowOff>152401</xdr:rowOff>
    </xdr:from>
    <xdr:to>
      <xdr:col>9</xdr:col>
      <xdr:colOff>752475</xdr:colOff>
      <xdr:row>21</xdr:row>
      <xdr:rowOff>114301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371475</xdr:colOff>
      <xdr:row>2</xdr:row>
      <xdr:rowOff>152400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8575"/>
          <a:ext cx="990600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508634</xdr:colOff>
      <xdr:row>0</xdr:row>
      <xdr:rowOff>15240</xdr:rowOff>
    </xdr:from>
    <xdr:to>
      <xdr:col>9</xdr:col>
      <xdr:colOff>758189</xdr:colOff>
      <xdr:row>2</xdr:row>
      <xdr:rowOff>129540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2514" y="15240"/>
          <a:ext cx="10706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Q31"/>
  <sheetViews>
    <sheetView showGridLines="0" zoomScale="95" zoomScaleNormal="95" workbookViewId="0">
      <selection activeCell="J12" sqref="J12"/>
    </sheetView>
  </sheetViews>
  <sheetFormatPr baseColWidth="10" defaultRowHeight="15" x14ac:dyDescent="0.25"/>
  <cols>
    <col min="1" max="1" width="5.5703125" customWidth="1"/>
    <col min="2" max="2" width="12.42578125" customWidth="1"/>
    <col min="3" max="3" width="25.42578125" customWidth="1"/>
    <col min="4" max="4" width="19.140625" customWidth="1"/>
    <col min="5" max="5" width="28.7109375" customWidth="1"/>
    <col min="6" max="6" width="13.28515625" customWidth="1"/>
    <col min="7" max="7" width="45.42578125" customWidth="1"/>
    <col min="8" max="8" width="18.140625" customWidth="1"/>
    <col min="9" max="9" width="22.140625" customWidth="1"/>
    <col min="10" max="10" width="10.5703125" customWidth="1"/>
    <col min="11" max="11" width="10.7109375" customWidth="1"/>
    <col min="12" max="12" width="8.7109375" customWidth="1"/>
    <col min="13" max="13" width="8.140625" customWidth="1"/>
    <col min="14" max="14" width="11.140625" customWidth="1"/>
    <col min="15" max="15" width="16.7109375" customWidth="1"/>
    <col min="16" max="16" width="18" customWidth="1"/>
  </cols>
  <sheetData>
    <row r="2" spans="2:17" ht="23.25" customHeight="1" x14ac:dyDescent="0.25"/>
    <row r="3" spans="2:17" x14ac:dyDescent="0.25">
      <c r="B3" s="12"/>
      <c r="C3" s="69" t="s">
        <v>107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2:17" ht="15.75" customHeight="1" x14ac:dyDescent="0.25">
      <c r="B4" s="6"/>
      <c r="C4" s="31" t="s">
        <v>33</v>
      </c>
      <c r="D4" s="32"/>
      <c r="E4" s="32"/>
      <c r="F4" s="33"/>
      <c r="G4" s="34"/>
      <c r="H4" s="31" t="s">
        <v>108</v>
      </c>
      <c r="I4" s="32"/>
      <c r="J4" s="1"/>
      <c r="K4" s="9"/>
      <c r="L4" s="7"/>
      <c r="M4" s="7"/>
      <c r="N4" s="7"/>
      <c r="O4" s="7"/>
      <c r="P4" s="8"/>
    </row>
    <row r="5" spans="2:17" ht="15.75" customHeight="1" x14ac:dyDescent="0.25">
      <c r="C5" s="31" t="s">
        <v>99</v>
      </c>
      <c r="D5" s="35"/>
      <c r="E5" s="36"/>
      <c r="F5" s="37"/>
      <c r="G5" s="38"/>
      <c r="H5" s="83" t="s">
        <v>36</v>
      </c>
      <c r="I5" s="84"/>
      <c r="J5" s="31" t="s">
        <v>111</v>
      </c>
      <c r="K5" s="32"/>
      <c r="P5" s="11"/>
    </row>
    <row r="6" spans="2:17" ht="15.75" customHeight="1" x14ac:dyDescent="0.25">
      <c r="C6" s="31" t="s">
        <v>34</v>
      </c>
      <c r="D6" s="36"/>
      <c r="E6" s="35"/>
      <c r="F6" s="37"/>
      <c r="G6" s="38"/>
      <c r="H6" s="39" t="s">
        <v>100</v>
      </c>
      <c r="I6" s="85">
        <v>46211</v>
      </c>
      <c r="J6" s="10"/>
      <c r="K6" s="9"/>
      <c r="P6" s="11"/>
    </row>
    <row r="7" spans="2:17" ht="9.75" customHeight="1" x14ac:dyDescent="0.25">
      <c r="C7" s="39"/>
      <c r="D7" s="35"/>
      <c r="E7" s="35"/>
      <c r="F7" s="35"/>
      <c r="G7" s="40"/>
      <c r="H7" s="41"/>
      <c r="I7" s="42"/>
      <c r="J7" s="4"/>
      <c r="K7" s="4"/>
      <c r="L7" s="4"/>
      <c r="M7" s="4"/>
      <c r="N7" s="4"/>
      <c r="O7" s="4"/>
      <c r="P7" s="5"/>
    </row>
    <row r="8" spans="2:17" ht="17.25" customHeight="1" x14ac:dyDescent="0.25">
      <c r="B8" s="2"/>
      <c r="C8" s="60" t="s">
        <v>0</v>
      </c>
      <c r="D8" s="61" t="s">
        <v>1</v>
      </c>
      <c r="E8" s="61"/>
      <c r="F8" s="60"/>
      <c r="G8" s="60" t="s">
        <v>2</v>
      </c>
      <c r="H8" s="64" t="s">
        <v>3</v>
      </c>
      <c r="I8" s="66" t="s">
        <v>16</v>
      </c>
      <c r="J8" s="71"/>
      <c r="K8" s="71"/>
      <c r="L8" s="71"/>
      <c r="M8" s="71"/>
      <c r="N8" s="71"/>
      <c r="O8" s="71"/>
      <c r="P8" s="71"/>
    </row>
    <row r="9" spans="2:17" ht="17.25" customHeight="1" x14ac:dyDescent="0.25">
      <c r="B9" s="2"/>
      <c r="C9" s="60"/>
      <c r="D9" s="62" t="s">
        <v>4</v>
      </c>
      <c r="E9" s="62" t="s">
        <v>5</v>
      </c>
      <c r="F9" s="62" t="s">
        <v>6</v>
      </c>
      <c r="G9" s="60"/>
      <c r="H9" s="61"/>
      <c r="I9" s="70" t="s">
        <v>13</v>
      </c>
      <c r="J9" s="70" t="s">
        <v>14</v>
      </c>
      <c r="K9" s="70" t="s">
        <v>15</v>
      </c>
      <c r="L9" s="70" t="s">
        <v>17</v>
      </c>
      <c r="M9" s="70" t="s">
        <v>18</v>
      </c>
      <c r="N9" s="70" t="s">
        <v>19</v>
      </c>
      <c r="O9" s="70" t="s">
        <v>20</v>
      </c>
      <c r="P9" s="70" t="s">
        <v>21</v>
      </c>
      <c r="Q9" s="13"/>
    </row>
    <row r="10" spans="2:17" ht="24" customHeight="1" x14ac:dyDescent="0.25">
      <c r="B10" s="2"/>
      <c r="C10" s="60"/>
      <c r="D10" s="63"/>
      <c r="E10" s="63"/>
      <c r="F10" s="63"/>
      <c r="G10" s="60"/>
      <c r="H10" s="61"/>
      <c r="I10" s="70"/>
      <c r="J10" s="70"/>
      <c r="K10" s="70"/>
      <c r="L10" s="70"/>
      <c r="M10" s="70"/>
      <c r="N10" s="70"/>
      <c r="O10" s="70"/>
      <c r="P10" s="70"/>
      <c r="Q10" s="13"/>
    </row>
    <row r="11" spans="2:17" ht="15" customHeight="1" x14ac:dyDescent="0.25">
      <c r="B11" s="2"/>
      <c r="C11" s="60"/>
      <c r="D11" s="64"/>
      <c r="E11" s="64"/>
      <c r="F11" s="64"/>
      <c r="G11" s="60"/>
      <c r="H11" s="61"/>
      <c r="I11" s="70"/>
      <c r="J11" s="70"/>
      <c r="K11" s="70"/>
      <c r="L11" s="70"/>
      <c r="M11" s="70"/>
      <c r="N11" s="70"/>
      <c r="O11" s="70"/>
      <c r="P11" s="70"/>
      <c r="Q11" s="13"/>
    </row>
    <row r="12" spans="2:17" ht="75.599999999999994" customHeight="1" x14ac:dyDescent="0.25">
      <c r="B12" s="52" t="s">
        <v>7</v>
      </c>
      <c r="C12" s="30" t="s">
        <v>67</v>
      </c>
      <c r="D12" s="30" t="s">
        <v>68</v>
      </c>
      <c r="E12" s="30" t="s">
        <v>101</v>
      </c>
      <c r="F12" s="30" t="s">
        <v>29</v>
      </c>
      <c r="G12" s="30" t="s">
        <v>69</v>
      </c>
      <c r="H12" s="30" t="s">
        <v>70</v>
      </c>
      <c r="I12" s="53"/>
      <c r="J12" s="27"/>
      <c r="K12" s="15">
        <v>0</v>
      </c>
      <c r="L12" s="16">
        <v>0</v>
      </c>
      <c r="M12" s="16">
        <v>0</v>
      </c>
      <c r="N12" s="18" t="s">
        <v>31</v>
      </c>
      <c r="O12" s="19" t="s">
        <v>31</v>
      </c>
      <c r="P12" s="14"/>
    </row>
    <row r="13" spans="2:17" ht="70.150000000000006" customHeight="1" x14ac:dyDescent="0.25">
      <c r="B13" s="52" t="s">
        <v>8</v>
      </c>
      <c r="C13" s="30" t="s">
        <v>71</v>
      </c>
      <c r="D13" s="30" t="s">
        <v>72</v>
      </c>
      <c r="E13" s="30" t="s">
        <v>73</v>
      </c>
      <c r="F13" s="30" t="s">
        <v>29</v>
      </c>
      <c r="G13" s="30" t="s">
        <v>74</v>
      </c>
      <c r="H13" s="30" t="s">
        <v>75</v>
      </c>
      <c r="I13" s="54"/>
      <c r="J13" s="27"/>
      <c r="K13" s="18">
        <v>0</v>
      </c>
      <c r="L13" s="17">
        <v>0</v>
      </c>
      <c r="M13" s="17">
        <v>0</v>
      </c>
      <c r="N13" s="18" t="s">
        <v>31</v>
      </c>
      <c r="O13" s="19" t="s">
        <v>31</v>
      </c>
      <c r="P13" s="3"/>
    </row>
    <row r="14" spans="2:17" ht="57.6" customHeight="1" x14ac:dyDescent="0.25">
      <c r="B14" s="61" t="s">
        <v>9</v>
      </c>
      <c r="C14" s="30" t="s">
        <v>76</v>
      </c>
      <c r="D14" s="30" t="s">
        <v>77</v>
      </c>
      <c r="E14" s="30" t="s">
        <v>78</v>
      </c>
      <c r="F14" s="30" t="s">
        <v>25</v>
      </c>
      <c r="G14" s="30" t="s">
        <v>102</v>
      </c>
      <c r="H14" s="30" t="s">
        <v>79</v>
      </c>
      <c r="I14" s="57" t="s">
        <v>129</v>
      </c>
      <c r="J14" s="27" t="s">
        <v>130</v>
      </c>
      <c r="K14" s="18">
        <v>0.95</v>
      </c>
      <c r="L14" s="17">
        <v>1267</v>
      </c>
      <c r="M14" s="17">
        <v>1267</v>
      </c>
      <c r="N14" s="18">
        <f t="shared" ref="N14:N18" si="0">L14/M14</f>
        <v>1</v>
      </c>
      <c r="O14" s="19">
        <f t="shared" ref="O14:O18" si="1">N14-K14</f>
        <v>5.0000000000000044E-2</v>
      </c>
      <c r="P14" s="51" t="s">
        <v>143</v>
      </c>
    </row>
    <row r="15" spans="2:17" ht="57.6" customHeight="1" x14ac:dyDescent="0.25">
      <c r="B15" s="61"/>
      <c r="C15" s="30" t="s">
        <v>80</v>
      </c>
      <c r="D15" s="30" t="s">
        <v>81</v>
      </c>
      <c r="E15" s="30" t="s">
        <v>82</v>
      </c>
      <c r="F15" s="30" t="s">
        <v>25</v>
      </c>
      <c r="G15" s="30" t="s">
        <v>83</v>
      </c>
      <c r="H15" s="30" t="s">
        <v>84</v>
      </c>
      <c r="I15" s="57" t="s">
        <v>127</v>
      </c>
      <c r="J15" s="27" t="s">
        <v>128</v>
      </c>
      <c r="K15" s="18">
        <v>0.95</v>
      </c>
      <c r="L15" s="17">
        <v>215</v>
      </c>
      <c r="M15" s="17">
        <v>215</v>
      </c>
      <c r="N15" s="18">
        <f t="shared" si="0"/>
        <v>1</v>
      </c>
      <c r="O15" s="19">
        <f t="shared" si="1"/>
        <v>5.0000000000000044E-2</v>
      </c>
      <c r="P15" s="51" t="s">
        <v>142</v>
      </c>
    </row>
    <row r="16" spans="2:17" ht="57.6" customHeight="1" x14ac:dyDescent="0.25">
      <c r="B16" s="61"/>
      <c r="C16" s="30" t="s">
        <v>85</v>
      </c>
      <c r="D16" s="30" t="s">
        <v>86</v>
      </c>
      <c r="E16" s="30" t="s">
        <v>87</v>
      </c>
      <c r="F16" s="30" t="s">
        <v>25</v>
      </c>
      <c r="G16" s="30" t="s">
        <v>141</v>
      </c>
      <c r="H16" s="30" t="s">
        <v>103</v>
      </c>
      <c r="I16" s="57" t="s">
        <v>125</v>
      </c>
      <c r="J16" s="27" t="s">
        <v>126</v>
      </c>
      <c r="K16" s="18">
        <v>0.95</v>
      </c>
      <c r="L16" s="17">
        <v>853</v>
      </c>
      <c r="M16" s="17">
        <v>90</v>
      </c>
      <c r="N16" s="18">
        <f>L16/M16</f>
        <v>9.4777777777777779</v>
      </c>
      <c r="O16" s="19">
        <f t="shared" si="1"/>
        <v>8.5277777777777786</v>
      </c>
      <c r="P16" s="51"/>
    </row>
    <row r="17" spans="2:16" ht="73.150000000000006" customHeight="1" x14ac:dyDescent="0.25">
      <c r="B17" s="61"/>
      <c r="C17" s="30" t="s">
        <v>88</v>
      </c>
      <c r="D17" s="30" t="s">
        <v>89</v>
      </c>
      <c r="E17" s="30" t="s">
        <v>90</v>
      </c>
      <c r="F17" s="30" t="s">
        <v>25</v>
      </c>
      <c r="G17" s="30" t="s">
        <v>91</v>
      </c>
      <c r="H17" s="30" t="s">
        <v>92</v>
      </c>
      <c r="I17" s="57" t="s">
        <v>132</v>
      </c>
      <c r="J17" s="27" t="s">
        <v>131</v>
      </c>
      <c r="K17" s="18">
        <v>0.95</v>
      </c>
      <c r="L17" s="17">
        <v>164</v>
      </c>
      <c r="M17" s="17">
        <v>164</v>
      </c>
      <c r="N17" s="18">
        <f>L17/M17</f>
        <v>1</v>
      </c>
      <c r="O17" s="19">
        <f t="shared" si="1"/>
        <v>5.0000000000000044E-2</v>
      </c>
      <c r="P17" s="51" t="s">
        <v>138</v>
      </c>
    </row>
    <row r="18" spans="2:16" ht="76.150000000000006" customHeight="1" x14ac:dyDescent="0.25">
      <c r="B18" s="61"/>
      <c r="C18" s="30" t="s">
        <v>93</v>
      </c>
      <c r="D18" s="30" t="s">
        <v>94</v>
      </c>
      <c r="E18" s="30" t="s">
        <v>95</v>
      </c>
      <c r="F18" s="30" t="s">
        <v>25</v>
      </c>
      <c r="G18" s="30" t="s">
        <v>96</v>
      </c>
      <c r="H18" s="30" t="s">
        <v>97</v>
      </c>
      <c r="I18" s="57" t="s">
        <v>109</v>
      </c>
      <c r="J18" s="27" t="s">
        <v>110</v>
      </c>
      <c r="K18" s="18">
        <v>0.95</v>
      </c>
      <c r="L18" s="17">
        <v>200</v>
      </c>
      <c r="M18" s="17">
        <v>200</v>
      </c>
      <c r="N18" s="18">
        <f t="shared" si="0"/>
        <v>1</v>
      </c>
      <c r="O18" s="19">
        <f t="shared" si="1"/>
        <v>5.0000000000000044E-2</v>
      </c>
      <c r="P18" s="51" t="s">
        <v>140</v>
      </c>
    </row>
    <row r="19" spans="2:16" ht="55.9" customHeight="1" x14ac:dyDescent="0.25">
      <c r="B19" s="65" t="s">
        <v>10</v>
      </c>
      <c r="C19" s="51" t="s">
        <v>37</v>
      </c>
      <c r="D19" s="51" t="s">
        <v>42</v>
      </c>
      <c r="E19" s="51" t="s">
        <v>49</v>
      </c>
      <c r="F19" s="30" t="s">
        <v>30</v>
      </c>
      <c r="G19" s="51" t="s">
        <v>55</v>
      </c>
      <c r="H19" s="51" t="s">
        <v>60</v>
      </c>
      <c r="I19" s="57" t="s">
        <v>124</v>
      </c>
      <c r="J19" s="27" t="s">
        <v>123</v>
      </c>
      <c r="K19" s="18">
        <v>0.95</v>
      </c>
      <c r="L19" s="17">
        <v>44</v>
      </c>
      <c r="M19" s="17">
        <v>24</v>
      </c>
      <c r="N19" s="18">
        <f t="shared" ref="N19:N25" si="2">L19/M19</f>
        <v>1.8333333333333333</v>
      </c>
      <c r="O19" s="19">
        <f t="shared" ref="O19:O25" si="3">N19-K19</f>
        <v>0.8833333333333333</v>
      </c>
      <c r="P19" s="51" t="s">
        <v>139</v>
      </c>
    </row>
    <row r="20" spans="2:16" ht="73.150000000000006" customHeight="1" x14ac:dyDescent="0.25">
      <c r="B20" s="66"/>
      <c r="C20" s="51" t="s">
        <v>38</v>
      </c>
      <c r="D20" s="51" t="s">
        <v>43</v>
      </c>
      <c r="E20" s="51" t="s">
        <v>50</v>
      </c>
      <c r="F20" s="30" t="s">
        <v>30</v>
      </c>
      <c r="G20" s="51" t="s">
        <v>56</v>
      </c>
      <c r="H20" s="51" t="s">
        <v>60</v>
      </c>
      <c r="I20" s="57" t="s">
        <v>119</v>
      </c>
      <c r="J20" s="27" t="s">
        <v>123</v>
      </c>
      <c r="K20" s="18">
        <v>0.95</v>
      </c>
      <c r="L20" s="17">
        <v>44</v>
      </c>
      <c r="M20" s="17">
        <v>60</v>
      </c>
      <c r="N20" s="18">
        <f t="shared" si="2"/>
        <v>0.73333333333333328</v>
      </c>
      <c r="O20" s="19">
        <f t="shared" si="3"/>
        <v>-0.21666666666666667</v>
      </c>
      <c r="P20" s="51" t="s">
        <v>138</v>
      </c>
    </row>
    <row r="21" spans="2:16" ht="69" customHeight="1" x14ac:dyDescent="0.25">
      <c r="B21" s="66"/>
      <c r="C21" s="51" t="s">
        <v>39</v>
      </c>
      <c r="D21" s="51" t="s">
        <v>44</v>
      </c>
      <c r="E21" s="51" t="s">
        <v>51</v>
      </c>
      <c r="F21" s="30" t="s">
        <v>30</v>
      </c>
      <c r="G21" s="51" t="s">
        <v>137</v>
      </c>
      <c r="H21" s="51" t="s">
        <v>61</v>
      </c>
      <c r="I21" s="57" t="s">
        <v>118</v>
      </c>
      <c r="J21" s="27" t="s">
        <v>122</v>
      </c>
      <c r="K21" s="18">
        <v>0.95</v>
      </c>
      <c r="L21" s="17">
        <v>127</v>
      </c>
      <c r="M21" s="17">
        <v>90</v>
      </c>
      <c r="N21" s="18">
        <f t="shared" si="2"/>
        <v>1.4111111111111112</v>
      </c>
      <c r="O21" s="19">
        <f t="shared" si="3"/>
        <v>0.46111111111111125</v>
      </c>
      <c r="P21" s="51"/>
    </row>
    <row r="22" spans="2:16" ht="73.150000000000006" customHeight="1" x14ac:dyDescent="0.25">
      <c r="B22" s="66"/>
      <c r="C22" s="51" t="s">
        <v>104</v>
      </c>
      <c r="D22" s="51" t="s">
        <v>45</v>
      </c>
      <c r="E22" s="51" t="s">
        <v>52</v>
      </c>
      <c r="F22" s="30" t="s">
        <v>30</v>
      </c>
      <c r="G22" s="51" t="s">
        <v>57</v>
      </c>
      <c r="H22" s="51" t="s">
        <v>116</v>
      </c>
      <c r="I22" s="57" t="s">
        <v>115</v>
      </c>
      <c r="J22" s="27" t="s">
        <v>121</v>
      </c>
      <c r="K22" s="18">
        <v>0.95</v>
      </c>
      <c r="L22" s="17">
        <v>71</v>
      </c>
      <c r="M22" s="17">
        <v>21</v>
      </c>
      <c r="N22" s="18">
        <f t="shared" si="2"/>
        <v>3.3809523809523809</v>
      </c>
      <c r="O22" s="19">
        <f t="shared" si="3"/>
        <v>2.4309523809523812</v>
      </c>
      <c r="P22" s="51" t="s">
        <v>136</v>
      </c>
    </row>
    <row r="23" spans="2:16" ht="61.15" customHeight="1" x14ac:dyDescent="0.25">
      <c r="B23" s="66"/>
      <c r="C23" s="51" t="s">
        <v>105</v>
      </c>
      <c r="D23" s="51" t="s">
        <v>46</v>
      </c>
      <c r="E23" s="51" t="s">
        <v>53</v>
      </c>
      <c r="F23" s="30" t="s">
        <v>30</v>
      </c>
      <c r="G23" s="51" t="s">
        <v>117</v>
      </c>
      <c r="H23" s="51" t="s">
        <v>62</v>
      </c>
      <c r="I23" s="55" t="s">
        <v>114</v>
      </c>
      <c r="J23" s="27" t="s">
        <v>120</v>
      </c>
      <c r="K23" s="18">
        <v>0.95</v>
      </c>
      <c r="L23" s="17">
        <v>28</v>
      </c>
      <c r="M23" s="17">
        <v>9</v>
      </c>
      <c r="N23" s="18">
        <f t="shared" si="2"/>
        <v>3.1111111111111112</v>
      </c>
      <c r="O23" s="19">
        <f t="shared" si="3"/>
        <v>2.1611111111111114</v>
      </c>
      <c r="P23" s="51" t="s">
        <v>134</v>
      </c>
    </row>
    <row r="24" spans="2:16" ht="56.45" customHeight="1" x14ac:dyDescent="0.25">
      <c r="B24" s="66"/>
      <c r="C24" s="51" t="s">
        <v>40</v>
      </c>
      <c r="D24" s="51" t="s">
        <v>47</v>
      </c>
      <c r="E24" s="51" t="s">
        <v>54</v>
      </c>
      <c r="F24" s="30" t="s">
        <v>30</v>
      </c>
      <c r="G24" s="51" t="s">
        <v>58</v>
      </c>
      <c r="H24" s="51" t="s">
        <v>63</v>
      </c>
      <c r="I24" s="55" t="s">
        <v>113</v>
      </c>
      <c r="J24" s="50"/>
      <c r="K24" s="18">
        <v>0.95</v>
      </c>
      <c r="L24" s="17">
        <v>17</v>
      </c>
      <c r="M24" s="17">
        <v>9</v>
      </c>
      <c r="N24" s="18">
        <f t="shared" si="2"/>
        <v>1.8888888888888888</v>
      </c>
      <c r="O24" s="19">
        <f t="shared" si="3"/>
        <v>0.93888888888888888</v>
      </c>
      <c r="P24" s="51" t="s">
        <v>135</v>
      </c>
    </row>
    <row r="25" spans="2:16" ht="123.75" x14ac:dyDescent="0.25">
      <c r="B25" s="67"/>
      <c r="C25" s="51" t="s">
        <v>41</v>
      </c>
      <c r="D25" s="51" t="s">
        <v>48</v>
      </c>
      <c r="E25" s="51" t="s">
        <v>106</v>
      </c>
      <c r="F25" s="56" t="s">
        <v>30</v>
      </c>
      <c r="G25" s="51" t="s">
        <v>59</v>
      </c>
      <c r="H25" s="51" t="s">
        <v>64</v>
      </c>
      <c r="I25" s="57" t="s">
        <v>109</v>
      </c>
      <c r="J25" s="56" t="s">
        <v>110</v>
      </c>
      <c r="K25" s="18">
        <v>0.95</v>
      </c>
      <c r="L25" s="17">
        <v>200</v>
      </c>
      <c r="M25" s="17">
        <v>200</v>
      </c>
      <c r="N25" s="18">
        <f t="shared" si="2"/>
        <v>1</v>
      </c>
      <c r="O25" s="19">
        <f t="shared" si="3"/>
        <v>5.0000000000000044E-2</v>
      </c>
      <c r="P25" s="51" t="s">
        <v>133</v>
      </c>
    </row>
    <row r="29" spans="2:16" x14ac:dyDescent="0.25">
      <c r="D29" s="29" t="s">
        <v>111</v>
      </c>
      <c r="J29" s="59" t="s">
        <v>66</v>
      </c>
      <c r="K29" s="59"/>
      <c r="L29" s="59"/>
      <c r="M29" s="59"/>
      <c r="N29" s="59"/>
    </row>
    <row r="30" spans="2:16" x14ac:dyDescent="0.25">
      <c r="C30" s="72" t="s">
        <v>112</v>
      </c>
      <c r="D30" s="72"/>
      <c r="E30" s="72"/>
      <c r="J30" s="58" t="s">
        <v>65</v>
      </c>
      <c r="K30" s="58"/>
      <c r="L30" s="58"/>
      <c r="M30" s="58"/>
      <c r="N30" s="58"/>
    </row>
    <row r="31" spans="2:16" ht="15" customHeight="1" x14ac:dyDescent="0.25">
      <c r="D31" s="28" t="s">
        <v>11</v>
      </c>
      <c r="J31" s="68" t="s">
        <v>12</v>
      </c>
      <c r="K31" s="68"/>
      <c r="L31" s="68" t="s">
        <v>12</v>
      </c>
      <c r="M31" s="68"/>
      <c r="N31" s="68"/>
    </row>
  </sheetData>
  <mergeCells count="24">
    <mergeCell ref="H5:I5"/>
    <mergeCell ref="B19:B25"/>
    <mergeCell ref="J31:N31"/>
    <mergeCell ref="C3:P3"/>
    <mergeCell ref="L9:L11"/>
    <mergeCell ref="M9:M11"/>
    <mergeCell ref="N9:N11"/>
    <mergeCell ref="O9:O11"/>
    <mergeCell ref="P9:P11"/>
    <mergeCell ref="I8:P8"/>
    <mergeCell ref="I9:I11"/>
    <mergeCell ref="J9:J11"/>
    <mergeCell ref="K9:K11"/>
    <mergeCell ref="G8:G11"/>
    <mergeCell ref="H8:H11"/>
    <mergeCell ref="C30:E30"/>
    <mergeCell ref="B14:B18"/>
    <mergeCell ref="J30:N30"/>
    <mergeCell ref="J29:N29"/>
    <mergeCell ref="C8:C11"/>
    <mergeCell ref="D8:F8"/>
    <mergeCell ref="D9:D11"/>
    <mergeCell ref="E9:E11"/>
    <mergeCell ref="F9:F11"/>
  </mergeCells>
  <pageMargins left="0.47244094488188981" right="0.35433070866141736" top="0.7" bottom="0.39370078740157483" header="0.57999999999999996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4:P39"/>
  <sheetViews>
    <sheetView showGridLines="0" tabSelected="1" zoomScaleNormal="100" workbookViewId="0">
      <selection activeCell="M13" sqref="M13"/>
    </sheetView>
  </sheetViews>
  <sheetFormatPr baseColWidth="10" defaultRowHeight="15" x14ac:dyDescent="0.25"/>
  <cols>
    <col min="1" max="1" width="10.42578125" customWidth="1"/>
    <col min="2" max="2" width="12.7109375" customWidth="1"/>
    <col min="4" max="4" width="6.28515625" customWidth="1"/>
    <col min="5" max="5" width="35.28515625" customWidth="1"/>
    <col min="6" max="6" width="19.85546875" customWidth="1"/>
  </cols>
  <sheetData>
    <row r="4" spans="1:16" x14ac:dyDescent="0.25">
      <c r="A4" s="73" t="s">
        <v>107</v>
      </c>
      <c r="B4" s="73"/>
      <c r="C4" s="73"/>
      <c r="D4" s="73"/>
      <c r="E4" s="73"/>
      <c r="F4" s="73"/>
      <c r="G4" s="73"/>
      <c r="H4" s="73"/>
      <c r="I4" s="73"/>
      <c r="J4" s="73"/>
      <c r="K4" s="12"/>
      <c r="L4" s="12"/>
      <c r="M4" s="12"/>
      <c r="N4" s="12"/>
      <c r="O4" s="12"/>
      <c r="P4" s="12"/>
    </row>
    <row r="5" spans="1:16" x14ac:dyDescent="0.25">
      <c r="A5" s="31" t="s">
        <v>33</v>
      </c>
      <c r="B5" s="43"/>
      <c r="C5" s="42"/>
      <c r="D5" s="44"/>
      <c r="E5" s="45"/>
      <c r="F5" s="31" t="str">
        <f>'FAI DIF'!H4</f>
        <v>Trimestre reportado: Segundo Trimestre 2026</v>
      </c>
      <c r="G5" s="46"/>
      <c r="H5" s="42"/>
      <c r="I5" s="44"/>
      <c r="J5" s="44"/>
    </row>
    <row r="6" spans="1:16" x14ac:dyDescent="0.25">
      <c r="A6" s="31" t="s">
        <v>35</v>
      </c>
      <c r="B6" s="47"/>
      <c r="C6" s="47"/>
      <c r="D6" s="36"/>
      <c r="E6" s="48"/>
      <c r="F6" s="31" t="str">
        <f>'FAI DIF'!H5</f>
        <v xml:space="preserve">Responsable de Evaluación:  </v>
      </c>
      <c r="G6" s="49"/>
      <c r="H6" s="42" t="s">
        <v>111</v>
      </c>
      <c r="I6" s="35"/>
      <c r="J6" s="35"/>
    </row>
    <row r="7" spans="1:16" x14ac:dyDescent="0.25">
      <c r="A7" s="31" t="s">
        <v>34</v>
      </c>
      <c r="B7" s="47"/>
      <c r="C7" s="47"/>
      <c r="D7" s="36"/>
      <c r="E7" s="48"/>
      <c r="F7" s="31" t="str">
        <f>'FAI DIF'!H6</f>
        <v xml:space="preserve">Fecha: </v>
      </c>
      <c r="G7" s="86">
        <v>46211</v>
      </c>
      <c r="H7" s="47"/>
      <c r="I7" s="36"/>
      <c r="J7" s="36"/>
    </row>
    <row r="8" spans="1:16" x14ac:dyDescent="0.25">
      <c r="C8" s="23"/>
      <c r="D8" s="24"/>
      <c r="E8" s="24"/>
      <c r="H8" s="23"/>
      <c r="I8" s="24"/>
      <c r="J8" s="24"/>
    </row>
    <row r="11" spans="1:16" x14ac:dyDescent="0.25">
      <c r="J11" t="s">
        <v>22</v>
      </c>
    </row>
    <row r="24" spans="1:7" x14ac:dyDescent="0.25">
      <c r="A24" s="25" t="s">
        <v>26</v>
      </c>
      <c r="B24" s="77" t="s">
        <v>23</v>
      </c>
      <c r="C24" s="78"/>
      <c r="D24" s="78"/>
      <c r="E24" s="79"/>
      <c r="F24" s="22" t="s">
        <v>24</v>
      </c>
      <c r="G24" s="22" t="s">
        <v>27</v>
      </c>
    </row>
    <row r="25" spans="1:7" ht="13.5" customHeight="1" x14ac:dyDescent="0.25">
      <c r="A25" s="3">
        <v>1</v>
      </c>
      <c r="B25" s="74" t="str">
        <f>'FAI DIF'!D12</f>
        <v>TASA DE VARIACIÓN DE POBLACIÓN ATENDIDA</v>
      </c>
      <c r="C25" s="75"/>
      <c r="D25" s="75"/>
      <c r="E25" s="76"/>
      <c r="F25" s="21" t="s">
        <v>31</v>
      </c>
      <c r="G25" s="21" t="s">
        <v>31</v>
      </c>
    </row>
    <row r="26" spans="1:7" ht="14.25" customHeight="1" x14ac:dyDescent="0.25">
      <c r="A26" s="3">
        <v>2</v>
      </c>
      <c r="B26" s="74" t="str">
        <f>'FAI DIF'!D13</f>
        <v>PORCENTAJE DE POBLACIÓN ATENDIDA</v>
      </c>
      <c r="C26" s="75"/>
      <c r="D26" s="75"/>
      <c r="E26" s="76"/>
      <c r="F26" s="21" t="s">
        <v>31</v>
      </c>
      <c r="G26" s="21" t="s">
        <v>31</v>
      </c>
    </row>
    <row r="27" spans="1:7" ht="14.25" customHeight="1" x14ac:dyDescent="0.25">
      <c r="A27" s="3">
        <v>3</v>
      </c>
      <c r="B27" s="74" t="str">
        <f>'FAI DIF'!D14</f>
        <v>PORCENTAJE DE AYUDAS ENTREGADAS</v>
      </c>
      <c r="C27" s="75"/>
      <c r="D27" s="75"/>
      <c r="E27" s="76"/>
      <c r="F27" s="21" t="str">
        <f>IF('FAI DIF'!O14&lt;0, "Meta NO Cumplida", "Meta Cumplida")</f>
        <v>Meta Cumplida</v>
      </c>
      <c r="G27" s="21" t="s">
        <v>98</v>
      </c>
    </row>
    <row r="28" spans="1:7" ht="14.25" customHeight="1" x14ac:dyDescent="0.25">
      <c r="A28" s="3">
        <v>4</v>
      </c>
      <c r="B28" s="74" t="str">
        <f>'FAI DIF'!D15</f>
        <v>PORCENTAJE DE REFERENCIAS MÉDICAS Y RECETAS SOLICITADAS.</v>
      </c>
      <c r="C28" s="75"/>
      <c r="D28" s="75"/>
      <c r="E28" s="76"/>
      <c r="F28" s="21" t="str">
        <f>IF('FAI DIF'!O15&lt;0, "Meta NO Cumplida", "Meta Cumplida")</f>
        <v>Meta Cumplida</v>
      </c>
      <c r="G28" s="21" t="s">
        <v>98</v>
      </c>
    </row>
    <row r="29" spans="1:7" ht="14.25" customHeight="1" x14ac:dyDescent="0.25">
      <c r="A29" s="3">
        <v>5</v>
      </c>
      <c r="B29" s="74" t="str">
        <f>'FAI DIF'!D16</f>
        <v>PORCENTAJE DE PACIENTES  TRASLADADOS.</v>
      </c>
      <c r="C29" s="75"/>
      <c r="D29" s="75"/>
      <c r="E29" s="76"/>
      <c r="F29" s="21" t="str">
        <f>IF('FAI DIF'!O16&lt;0, "Meta NO Cumplida", "Meta Cumplida")</f>
        <v>Meta Cumplida</v>
      </c>
      <c r="G29" s="21" t="s">
        <v>98</v>
      </c>
    </row>
    <row r="30" spans="1:7" ht="13.5" customHeight="1" x14ac:dyDescent="0.25">
      <c r="A30" s="3">
        <v>6</v>
      </c>
      <c r="B30" s="74" t="str">
        <f>'FAI DIF'!D17</f>
        <v>PORCENTAJE DE PERSONAS ACOMPAÑADAS Y/O ORIENTADAS</v>
      </c>
      <c r="C30" s="75"/>
      <c r="D30" s="75"/>
      <c r="E30" s="76"/>
      <c r="F30" s="21" t="str">
        <f>IF('FAI DIF'!O17&lt;0, "Meta NO Cumplida", "Meta Cumplida")</f>
        <v>Meta Cumplida</v>
      </c>
      <c r="G30" s="21" t="s">
        <v>98</v>
      </c>
    </row>
    <row r="31" spans="1:7" ht="26.25" customHeight="1" x14ac:dyDescent="0.25">
      <c r="A31" s="3">
        <v>7</v>
      </c>
      <c r="B31" s="74" t="str">
        <f>'FAI DIF'!D18</f>
        <v>PORCENTAJE DE PERSONAS BENEFICIADAS CON AYUDAS FUNCIONALES ASISTENCIALES  DE DEPENDENCIAS ESTATALES  Y VISITAS DOMICILIARIAS.</v>
      </c>
      <c r="C31" s="75"/>
      <c r="D31" s="75"/>
      <c r="E31" s="76"/>
      <c r="F31" s="21" t="str">
        <f>IF('FAI DIF'!O18&lt;0, "Meta NO Cumplida", "Meta Cumplida")</f>
        <v>Meta Cumplida</v>
      </c>
      <c r="G31" s="21" t="s">
        <v>98</v>
      </c>
    </row>
    <row r="32" spans="1:7" ht="13.5" customHeight="1" x14ac:dyDescent="0.25">
      <c r="A32" s="3">
        <v>8</v>
      </c>
      <c r="B32" s="74" t="str">
        <f>'FAI DIF'!D19</f>
        <v>PORCENTAJE DE ESTUDIOS SOCIOECONÓMICOS REALIZADOS</v>
      </c>
      <c r="C32" s="75"/>
      <c r="D32" s="75"/>
      <c r="E32" s="76"/>
      <c r="F32" s="21" t="str">
        <f>IF('FAI DIF'!O19&lt;0, "Meta NO Cumplida", "Meta Cumplida")</f>
        <v>Meta Cumplida</v>
      </c>
      <c r="G32" s="21" t="s">
        <v>98</v>
      </c>
    </row>
    <row r="33" spans="1:7" ht="14.25" customHeight="1" x14ac:dyDescent="0.25">
      <c r="A33" s="3">
        <v>9</v>
      </c>
      <c r="B33" s="74" t="str">
        <f>'FAI DIF'!D20</f>
        <v>PORCENTAJE DE ORIENTACIONES REALIZADAS</v>
      </c>
      <c r="C33" s="75"/>
      <c r="D33" s="75"/>
      <c r="E33" s="76"/>
      <c r="F33" s="21" t="str">
        <f>IF('FAI DIF'!O20&lt;0, "Meta NO Cumplida", "Meta Cumplida")</f>
        <v>Meta NO Cumplida</v>
      </c>
      <c r="G33" s="21" t="s">
        <v>32</v>
      </c>
    </row>
    <row r="34" spans="1:7" ht="14.25" customHeight="1" x14ac:dyDescent="0.25">
      <c r="A34" s="3">
        <v>10</v>
      </c>
      <c r="B34" s="74" t="str">
        <f>'FAI DIF'!D21</f>
        <v>PORCENTAJE DE TRASLADOS  PACIENTES REALIZADOS</v>
      </c>
      <c r="C34" s="75"/>
      <c r="D34" s="75"/>
      <c r="E34" s="76"/>
      <c r="F34" s="21" t="str">
        <f>IF('FAI DIF'!O21&lt;0, "Meta NO Cumplida", "Meta Cumplida")</f>
        <v>Meta Cumplida</v>
      </c>
      <c r="G34" s="21" t="s">
        <v>98</v>
      </c>
    </row>
    <row r="35" spans="1:7" ht="14.25" customHeight="1" x14ac:dyDescent="0.25">
      <c r="A35" s="3">
        <v>11</v>
      </c>
      <c r="B35" s="74" t="str">
        <f>'FAI DIF'!D22</f>
        <v>PORCENTAJE DE MEDICAMENTOS GESTIONADOS</v>
      </c>
      <c r="C35" s="75"/>
      <c r="D35" s="75"/>
      <c r="E35" s="76"/>
      <c r="F35" s="21" t="str">
        <f>IF('FAI DIF'!O22&lt;0, "Meta NO Cumplida", "Meta Cumplida")</f>
        <v>Meta Cumplida</v>
      </c>
      <c r="G35" s="21" t="s">
        <v>98</v>
      </c>
    </row>
    <row r="36" spans="1:7" ht="14.25" customHeight="1" x14ac:dyDescent="0.25">
      <c r="A36" s="3">
        <v>12</v>
      </c>
      <c r="B36" s="74" t="str">
        <f>'FAI DIF'!D23</f>
        <v xml:space="preserve">PORCENTAJE DE SOLICITUDES DE CITA MEDICAS REALIZADAS </v>
      </c>
      <c r="C36" s="75"/>
      <c r="D36" s="75"/>
      <c r="E36" s="76"/>
      <c r="F36" s="21" t="str">
        <f>IF('FAI DIF'!O23&lt;0, "Meta NO Cumplida", "Meta Cumplida")</f>
        <v>Meta Cumplida</v>
      </c>
      <c r="G36" s="21" t="s">
        <v>98</v>
      </c>
    </row>
    <row r="37" spans="1:7" ht="14.25" customHeight="1" x14ac:dyDescent="0.25">
      <c r="A37" s="3">
        <v>13</v>
      </c>
      <c r="B37" s="74" t="str">
        <f>'FAI DIF'!D24</f>
        <v xml:space="preserve">PORCENTAJE DE VISITAS DOMICILIARIAS REALIZADAS </v>
      </c>
      <c r="C37" s="75"/>
      <c r="D37" s="75"/>
      <c r="E37" s="76"/>
      <c r="F37" s="21" t="str">
        <f>IF('FAI DIF'!O24&lt;0, "Meta NO Cumplida", "Meta Cumplida")</f>
        <v>Meta Cumplida</v>
      </c>
      <c r="G37" s="21" t="s">
        <v>98</v>
      </c>
    </row>
    <row r="38" spans="1:7" ht="14.25" customHeight="1" thickBot="1" x14ac:dyDescent="0.3">
      <c r="A38" s="3">
        <v>14</v>
      </c>
      <c r="B38" s="74" t="str">
        <f>'FAI DIF'!D25</f>
        <v>PORCENTAJE DE AYUDAS ASISTENCIALES   ESTATALES REALIZADAS</v>
      </c>
      <c r="C38" s="75"/>
      <c r="D38" s="75"/>
      <c r="E38" s="76"/>
      <c r="F38" s="21" t="str">
        <f>IF('FAI DIF'!O25&lt;0, "Meta NO Cumplida", "Meta Cumplida")</f>
        <v>Meta Cumplida</v>
      </c>
      <c r="G38" s="21" t="s">
        <v>98</v>
      </c>
    </row>
    <row r="39" spans="1:7" ht="19.5" thickBot="1" x14ac:dyDescent="0.35">
      <c r="B39" s="80" t="s">
        <v>28</v>
      </c>
      <c r="C39" s="81"/>
      <c r="D39" s="81"/>
      <c r="E39" s="82"/>
      <c r="F39" s="20">
        <f>COUNTIF(F25:F38, "META CUMPLIDA")</f>
        <v>11</v>
      </c>
      <c r="G39" s="26">
        <f>COUNTIF(G25:G38, "SI")</f>
        <v>11</v>
      </c>
    </row>
  </sheetData>
  <mergeCells count="17">
    <mergeCell ref="B39:E39"/>
    <mergeCell ref="B31:E31"/>
    <mergeCell ref="B32:E32"/>
    <mergeCell ref="B33:E33"/>
    <mergeCell ref="B38:E38"/>
    <mergeCell ref="B34:E34"/>
    <mergeCell ref="B35:E35"/>
    <mergeCell ref="B36:E36"/>
    <mergeCell ref="B37:E37"/>
    <mergeCell ref="A4:J4"/>
    <mergeCell ref="B25:E25"/>
    <mergeCell ref="B26:E26"/>
    <mergeCell ref="B27:E27"/>
    <mergeCell ref="B30:E30"/>
    <mergeCell ref="B24:E24"/>
    <mergeCell ref="B28:E28"/>
    <mergeCell ref="B29:E29"/>
  </mergeCells>
  <pageMargins left="0.78740157480314965" right="0.70866141732283472" top="0.47244094488188981" bottom="0.51181102362204722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FAI DIF</vt:lpstr>
      <vt:lpstr>RESULTADOS DIF</vt:lpstr>
      <vt:lpstr>'FAI DIF'!Área_de_impresión</vt:lpstr>
      <vt:lpstr>'FAI DIF'!Títulos_a_imprimir</vt:lpstr>
      <vt:lpstr>'RESULTADOS DIF'!Títulos_a_imprimir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avance indicadores</dc:title>
  <dc:creator>Erika Alvarado</dc:creator>
  <cp:lastModifiedBy>user</cp:lastModifiedBy>
  <cp:lastPrinted>2025-05-07T20:26:28Z</cp:lastPrinted>
  <dcterms:created xsi:type="dcterms:W3CDTF">2020-02-27T17:26:45Z</dcterms:created>
  <dcterms:modified xsi:type="dcterms:W3CDTF">2026-07-08T20:42:55Z</dcterms:modified>
</cp:coreProperties>
</file>