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CACION-SECRETARIA\Desktop\Transparencia 2° TRIM 2025 Educación\"/>
    </mc:Choice>
  </mc:AlternateContent>
  <bookViews>
    <workbookView xWindow="480" yWindow="396" windowWidth="23424" windowHeight="9204" firstSheet="2" activeTab="5"/>
  </bookViews>
  <sheets>
    <sheet name="Atención Psicológica ASIS. ESC " sheetId="1" r:id="rId1"/>
    <sheet name="Eventos Cívicos " sheetId="3" r:id="rId2"/>
    <sheet name="Bibliotecas " sheetId="5" r:id="rId3"/>
    <sheet name="Escuela especial " sheetId="6" r:id="rId4"/>
    <sheet name="TALLERES PSICÓLOGOS" sheetId="8" r:id="rId5"/>
    <sheet name="ASISTENCIA psicológica TALLERES" sheetId="10" r:id="rId6"/>
  </sheets>
  <calcPr calcId="162913"/>
</workbook>
</file>

<file path=xl/calcChain.xml><?xml version="1.0" encoding="utf-8"?>
<calcChain xmlns="http://schemas.openxmlformats.org/spreadsheetml/2006/main">
  <c r="K22" i="3" l="1"/>
  <c r="K17" i="3"/>
  <c r="F12" i="10" l="1"/>
  <c r="G12" i="10"/>
  <c r="I12" i="8"/>
  <c r="I13" i="8"/>
  <c r="I11" i="8"/>
  <c r="I13" i="10"/>
  <c r="I12" i="10"/>
  <c r="H12" i="10"/>
  <c r="H13" i="10"/>
  <c r="G13" i="10"/>
  <c r="F13" i="10"/>
  <c r="I11" i="10"/>
  <c r="F11" i="10"/>
  <c r="G11" i="10"/>
  <c r="H11" i="10"/>
  <c r="I40" i="10"/>
  <c r="I39" i="10"/>
  <c r="I38" i="10"/>
  <c r="I41" i="10" s="1"/>
  <c r="M13" i="10" s="1"/>
  <c r="I31" i="10"/>
  <c r="I30" i="10"/>
  <c r="I29" i="10"/>
  <c r="I32" i="10" s="1"/>
  <c r="M12" i="10" s="1"/>
  <c r="I22" i="10"/>
  <c r="I21" i="10"/>
  <c r="I20" i="10"/>
  <c r="I23" i="10" s="1"/>
  <c r="M11" i="10" s="1"/>
  <c r="I14" i="10"/>
  <c r="M10" i="10" s="1"/>
  <c r="M13" i="8"/>
  <c r="M12" i="8"/>
  <c r="I32" i="8"/>
  <c r="I41" i="8"/>
  <c r="I40" i="8"/>
  <c r="I39" i="8"/>
  <c r="I38" i="8"/>
  <c r="I31" i="8"/>
  <c r="I30" i="8"/>
  <c r="I29" i="8"/>
  <c r="I22" i="8"/>
  <c r="I21" i="8"/>
  <c r="I20" i="8"/>
  <c r="J16" i="5"/>
  <c r="I23" i="8" l="1"/>
  <c r="M11" i="8" s="1"/>
  <c r="I14" i="8"/>
  <c r="M10" i="8" s="1"/>
  <c r="O13" i="1"/>
  <c r="K39" i="1"/>
  <c r="K37" i="1"/>
  <c r="K38" i="1"/>
  <c r="K36" i="1"/>
  <c r="K29" i="1"/>
  <c r="K30" i="1"/>
  <c r="K28" i="1"/>
  <c r="K21" i="1"/>
  <c r="K22" i="1"/>
  <c r="K20" i="1"/>
  <c r="K31" i="1" l="1"/>
  <c r="O12" i="1" s="1"/>
  <c r="K23" i="1"/>
  <c r="O11" i="1" s="1"/>
  <c r="I16" i="5"/>
  <c r="O13" i="6"/>
  <c r="K27" i="6"/>
  <c r="K22" i="6"/>
  <c r="O12" i="6" s="1"/>
  <c r="K17" i="6"/>
  <c r="O11" i="6" s="1"/>
  <c r="K12" i="6"/>
  <c r="O10" i="6" s="1"/>
  <c r="M13" i="5"/>
  <c r="J43" i="5"/>
  <c r="I39" i="5"/>
  <c r="I40" i="5"/>
  <c r="I41" i="5"/>
  <c r="I42" i="5"/>
  <c r="I43" i="5"/>
  <c r="I38" i="5"/>
  <c r="I30" i="5"/>
  <c r="I31" i="5"/>
  <c r="I32" i="5"/>
  <c r="I33" i="5"/>
  <c r="I34" i="5"/>
  <c r="I29" i="5"/>
  <c r="I21" i="5"/>
  <c r="I22" i="5"/>
  <c r="I23" i="5"/>
  <c r="I24" i="5"/>
  <c r="I25" i="5"/>
  <c r="I20" i="5"/>
  <c r="O13" i="3"/>
  <c r="O12" i="3"/>
  <c r="O11" i="3"/>
  <c r="O10" i="3"/>
  <c r="K13" i="1"/>
  <c r="K14" i="1"/>
  <c r="K12" i="1"/>
  <c r="J34" i="5" l="1"/>
  <c r="M12" i="5" s="1"/>
  <c r="J25" i="5"/>
  <c r="M11" i="5" s="1"/>
  <c r="K15" i="1"/>
  <c r="O10" i="1" s="1"/>
  <c r="I11" i="5" l="1"/>
  <c r="I14" i="5" l="1"/>
  <c r="I13" i="5"/>
  <c r="I12" i="5"/>
  <c r="I15" i="5"/>
  <c r="M10" i="5" l="1"/>
</calcChain>
</file>

<file path=xl/sharedStrings.xml><?xml version="1.0" encoding="utf-8"?>
<sst xmlns="http://schemas.openxmlformats.org/spreadsheetml/2006/main" count="211" uniqueCount="49">
  <si>
    <t>Atención psicológica en escuelas de Cabecera Municipal</t>
  </si>
  <si>
    <t xml:space="preserve">Porcentaje </t>
  </si>
  <si>
    <t xml:space="preserve">1er Trimestre </t>
  </si>
  <si>
    <t xml:space="preserve">Enero </t>
  </si>
  <si>
    <t xml:space="preserve">Febrero </t>
  </si>
  <si>
    <t xml:space="preserve">Marzo </t>
  </si>
  <si>
    <t xml:space="preserve">Total </t>
  </si>
  <si>
    <t xml:space="preserve">2do Trimestre </t>
  </si>
  <si>
    <t xml:space="preserve">Abril </t>
  </si>
  <si>
    <t xml:space="preserve">Mayo </t>
  </si>
  <si>
    <t xml:space="preserve">Junio </t>
  </si>
  <si>
    <t xml:space="preserve">3er Trimestre </t>
  </si>
  <si>
    <t xml:space="preserve">Julio </t>
  </si>
  <si>
    <t xml:space="preserve">Agosto </t>
  </si>
  <si>
    <t xml:space="preserve">Septiembre </t>
  </si>
  <si>
    <t xml:space="preserve">4to Trimestre </t>
  </si>
  <si>
    <t xml:space="preserve">Octubre </t>
  </si>
  <si>
    <t xml:space="preserve">Noviembre </t>
  </si>
  <si>
    <t xml:space="preserve">Diciembre </t>
  </si>
  <si>
    <t xml:space="preserve">Trimestre </t>
  </si>
  <si>
    <t xml:space="preserve">1er trimestre </t>
  </si>
  <si>
    <t xml:space="preserve">2do trimestre  </t>
  </si>
  <si>
    <t xml:space="preserve">3er trimestre </t>
  </si>
  <si>
    <t xml:space="preserve">4to trimestre </t>
  </si>
  <si>
    <t>Realización de eventos cívicos.</t>
  </si>
  <si>
    <t>Eventos realizados.</t>
  </si>
  <si>
    <t>Enero</t>
  </si>
  <si>
    <t>Febrero</t>
  </si>
  <si>
    <t>Marzo</t>
  </si>
  <si>
    <t>Santa María de Álamos ( Palemon Ledesma )</t>
  </si>
  <si>
    <t>Apartadero (Vicente Sánchez)</t>
  </si>
  <si>
    <t xml:space="preserve">Maravillas </t>
  </si>
  <si>
    <t xml:space="preserve">Nuevo San Joaquín (Fauto Vega Reséndiz) </t>
  </si>
  <si>
    <t xml:space="preserve">Cabecera Municipal Luis Spota </t>
  </si>
  <si>
    <t>Bibliotecas en servicio con  recepción de usuarios, curso, talleres.</t>
  </si>
  <si>
    <t>Inclusión de niños especiales beneficiados con docente(clases).</t>
  </si>
  <si>
    <t>Estadística de Actividades en el Departamento 2024</t>
  </si>
  <si>
    <t>Lic. Ana Michelle Torres Martínez</t>
  </si>
  <si>
    <t>Lic. oscar Adrian Martínez Balderas</t>
  </si>
  <si>
    <t>Lic. Nayeli Ramírez González</t>
  </si>
  <si>
    <t>La Soledad (Epigmenio González)</t>
  </si>
  <si>
    <t>Número de asistencia a escuelas</t>
  </si>
  <si>
    <t xml:space="preserve">eventos realizados </t>
  </si>
  <si>
    <t>número de talleres impartidos.</t>
  </si>
  <si>
    <t>psicologos en servicio con  recepción de usuarios, curso, talleres.</t>
  </si>
  <si>
    <t>NOTA: FUE CAMBIADA A LA COORDINACIÓN DE  SALUD</t>
  </si>
  <si>
    <t>Lic. Oscar Adrian Martínez Balderas</t>
  </si>
  <si>
    <t xml:space="preserve">NOTA:PERIODO VACACIONAL DE INSTITUCIONES EDUCATIVAS Y FIN DE CONTRATO </t>
  </si>
  <si>
    <t xml:space="preserve">NO SE LLEVARON TALLERES DEBIDO A QUE ESTABAN EN PERIDO VACACIONAL  LAS INSTITUCIONES EDUCATIVAS Y LOS PSICOLOGOS SE LES HABIA ACADO EL CONTRATO.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</si>
</sst>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79">
    <xf numFmtId="0" fontId="0" fillId="0" borderId="0" xfId="0"/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1" xfId="0" applyBorder="1"/>
    <xf numFmtId="0" fontId="0" fillId="0" borderId="14" xfId="0" applyBorder="1"/>
    <xf numFmtId="0" fontId="5" fillId="0" borderId="1" xfId="0" applyFont="1" applyBorder="1"/>
    <xf numFmtId="0" fontId="2" fillId="2" borderId="1" xfId="1" applyBorder="1" applyAlignment="1">
      <alignment horizontal="center" vertical="center"/>
    </xf>
    <xf numFmtId="0" fontId="0" fillId="0" borderId="2" xfId="0" applyBorder="1"/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Alignment="1"/>
    <xf numFmtId="0" fontId="0" fillId="0" borderId="14" xfId="0" applyBorder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4" fillId="2" borderId="2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center"/>
    </xf>
    <xf numFmtId="0" fontId="3" fillId="0" borderId="0" xfId="0" applyFont="1" applyAlignment="1"/>
    <xf numFmtId="0" fontId="1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left"/>
    </xf>
    <xf numFmtId="0" fontId="0" fillId="0" borderId="31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7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2" borderId="4" xfId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2" fillId="5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8" xfId="1" applyBorder="1" applyAlignment="1">
      <alignment horizontal="center"/>
    </xf>
    <xf numFmtId="0" fontId="2" fillId="2" borderId="29" xfId="1" applyBorder="1" applyAlignment="1">
      <alignment horizontal="center"/>
    </xf>
    <xf numFmtId="0" fontId="2" fillId="2" borderId="30" xfId="1" applyBorder="1" applyAlignment="1">
      <alignment horizontal="center"/>
    </xf>
    <xf numFmtId="0" fontId="2" fillId="2" borderId="11" xfId="1" applyBorder="1" applyAlignment="1">
      <alignment horizontal="center"/>
    </xf>
    <xf numFmtId="0" fontId="2" fillId="2" borderId="12" xfId="1" applyBorder="1" applyAlignment="1">
      <alignment horizontal="center"/>
    </xf>
    <xf numFmtId="0" fontId="2" fillId="2" borderId="13" xfId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</cellXfs>
  <cellStyles count="2">
    <cellStyle name="Énfasis5" xfId="1" builtinId="45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'Atención Psicológica ASIS. ESC '!$O$9</c:f>
              <c:strCache>
                <c:ptCount val="1"/>
                <c:pt idx="0">
                  <c:v>Total </c:v>
                </c:pt>
              </c:strCache>
            </c:strRef>
          </c:tx>
          <c:invertIfNegative val="0"/>
          <c:cat>
            <c:strRef>
              <c:f>'Atención Psicológica ASIS. ESC '!$N$10:$N$13</c:f>
              <c:strCache>
                <c:ptCount val="4"/>
                <c:pt idx="0">
                  <c:v>1er trimestre </c:v>
                </c:pt>
                <c:pt idx="1">
                  <c:v>2do trimestre 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'Atención Psicológica ASIS. ESC '!$O$10:$O$13</c:f>
              <c:numCache>
                <c:formatCode>General</c:formatCode>
                <c:ptCount val="4"/>
                <c:pt idx="0">
                  <c:v>126</c:v>
                </c:pt>
                <c:pt idx="1">
                  <c:v>72</c:v>
                </c:pt>
                <c:pt idx="2">
                  <c:v>34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7-489C-85C8-A6FCCCF6C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6605952"/>
        <c:axId val="36607488"/>
        <c:axId val="0"/>
      </c:bar3DChart>
      <c:catAx>
        <c:axId val="36605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607488"/>
        <c:crosses val="autoZero"/>
        <c:auto val="1"/>
        <c:lblAlgn val="ctr"/>
        <c:lblOffset val="100"/>
        <c:noMultiLvlLbl val="0"/>
      </c:catAx>
      <c:valAx>
        <c:axId val="36607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605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'Eventos Cívicos '!$O$9</c:f>
              <c:strCache>
                <c:ptCount val="1"/>
                <c:pt idx="0">
                  <c:v>Total </c:v>
                </c:pt>
              </c:strCache>
            </c:strRef>
          </c:tx>
          <c:invertIfNegative val="0"/>
          <c:cat>
            <c:strRef>
              <c:f>'Eventos Cívicos '!$N$10:$N$13</c:f>
              <c:strCache>
                <c:ptCount val="4"/>
                <c:pt idx="0">
                  <c:v>1er trimestre </c:v>
                </c:pt>
                <c:pt idx="1">
                  <c:v>2do trimestre 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'Eventos Cívicos '!$O$10:$O$13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C-4D19-B87A-B0E03B824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416576"/>
        <c:axId val="85447040"/>
        <c:axId val="0"/>
      </c:bar3DChart>
      <c:catAx>
        <c:axId val="85416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5447040"/>
        <c:crosses val="autoZero"/>
        <c:auto val="1"/>
        <c:lblAlgn val="ctr"/>
        <c:lblOffset val="100"/>
        <c:noMultiLvlLbl val="0"/>
      </c:catAx>
      <c:valAx>
        <c:axId val="85447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416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'Bibliotecas '!$M$9</c:f>
              <c:strCache>
                <c:ptCount val="1"/>
                <c:pt idx="0">
                  <c:v>Total </c:v>
                </c:pt>
              </c:strCache>
            </c:strRef>
          </c:tx>
          <c:invertIfNegative val="0"/>
          <c:cat>
            <c:strRef>
              <c:f>'Bibliotecas '!$L$10:$L$13</c:f>
              <c:strCache>
                <c:ptCount val="4"/>
                <c:pt idx="0">
                  <c:v>1er trimestre </c:v>
                </c:pt>
                <c:pt idx="1">
                  <c:v>2do trimestre 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'Bibliotecas '!$M$10:$M$13</c:f>
              <c:numCache>
                <c:formatCode>General</c:formatCode>
                <c:ptCount val="4"/>
                <c:pt idx="0">
                  <c:v>27</c:v>
                </c:pt>
                <c:pt idx="1">
                  <c:v>4</c:v>
                </c:pt>
                <c:pt idx="2">
                  <c:v>18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8-4F0E-9DDC-8026F2D35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1545088"/>
        <c:axId val="101546624"/>
        <c:axId val="0"/>
      </c:bar3DChart>
      <c:catAx>
        <c:axId val="101545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546624"/>
        <c:crosses val="autoZero"/>
        <c:auto val="1"/>
        <c:lblAlgn val="ctr"/>
        <c:lblOffset val="100"/>
        <c:noMultiLvlLbl val="0"/>
      </c:catAx>
      <c:valAx>
        <c:axId val="101546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545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'Escuela especial '!$O$9</c:f>
              <c:strCache>
                <c:ptCount val="1"/>
                <c:pt idx="0">
                  <c:v>Total </c:v>
                </c:pt>
              </c:strCache>
            </c:strRef>
          </c:tx>
          <c:invertIfNegative val="0"/>
          <c:cat>
            <c:strRef>
              <c:f>'Escuela especial '!$N$10:$N$13</c:f>
              <c:strCache>
                <c:ptCount val="4"/>
                <c:pt idx="0">
                  <c:v>1er trimestre </c:v>
                </c:pt>
                <c:pt idx="1">
                  <c:v>2do trimestre 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'Escuela especial '!$O$10:$O$13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8-415C-A2A6-1E24B37CA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1634432"/>
        <c:axId val="101635968"/>
        <c:axId val="0"/>
      </c:bar3DChart>
      <c:catAx>
        <c:axId val="10163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635968"/>
        <c:crosses val="autoZero"/>
        <c:auto val="1"/>
        <c:lblAlgn val="ctr"/>
        <c:lblOffset val="100"/>
        <c:noMultiLvlLbl val="0"/>
      </c:catAx>
      <c:valAx>
        <c:axId val="101635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634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'TALLERES PSICÓLOGOS'!$M$9</c:f>
              <c:strCache>
                <c:ptCount val="1"/>
                <c:pt idx="0">
                  <c:v>Total </c:v>
                </c:pt>
              </c:strCache>
            </c:strRef>
          </c:tx>
          <c:invertIfNegative val="0"/>
          <c:cat>
            <c:strRef>
              <c:f>'TALLERES PSICÓLOGOS'!$L$10:$L$13</c:f>
              <c:strCache>
                <c:ptCount val="4"/>
                <c:pt idx="0">
                  <c:v>1er trimestre </c:v>
                </c:pt>
                <c:pt idx="1">
                  <c:v>2do trimestre 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'TALLERES PSICÓLOGOS'!$M$10:$M$13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F-497F-96CE-75CF925A4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1545088"/>
        <c:axId val="101546624"/>
        <c:axId val="0"/>
      </c:bar3DChart>
      <c:catAx>
        <c:axId val="101545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546624"/>
        <c:crosses val="autoZero"/>
        <c:auto val="1"/>
        <c:lblAlgn val="ctr"/>
        <c:lblOffset val="100"/>
        <c:noMultiLvlLbl val="0"/>
      </c:catAx>
      <c:valAx>
        <c:axId val="101546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545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'ASISTENCIA psicológica TALLERES'!$M$9</c:f>
              <c:strCache>
                <c:ptCount val="1"/>
                <c:pt idx="0">
                  <c:v>Total </c:v>
                </c:pt>
              </c:strCache>
            </c:strRef>
          </c:tx>
          <c:invertIfNegative val="0"/>
          <c:cat>
            <c:strRef>
              <c:f>'ASISTENCIA psicológica TALLERES'!$L$10:$L$13</c:f>
              <c:strCache>
                <c:ptCount val="4"/>
                <c:pt idx="0">
                  <c:v>1er trimestre </c:v>
                </c:pt>
                <c:pt idx="1">
                  <c:v>2do trimestre 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'ASISTENCIA psicológica TALLERES'!$M$10:$M$13</c:f>
              <c:numCache>
                <c:formatCode>General</c:formatCode>
                <c:ptCount val="4"/>
                <c:pt idx="0">
                  <c:v>346</c:v>
                </c:pt>
                <c:pt idx="1">
                  <c:v>390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B-48CA-8210-4EEF1D6ED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1545088"/>
        <c:axId val="101546624"/>
        <c:axId val="0"/>
      </c:bar3DChart>
      <c:catAx>
        <c:axId val="101545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546624"/>
        <c:crosses val="autoZero"/>
        <c:auto val="1"/>
        <c:lblAlgn val="ctr"/>
        <c:lblOffset val="100"/>
        <c:noMultiLvlLbl val="0"/>
      </c:catAx>
      <c:valAx>
        <c:axId val="101546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545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285462</xdr:colOff>
      <xdr:row>1</xdr:row>
      <xdr:rowOff>5485</xdr:rowOff>
    </xdr:from>
    <xdr:to>
      <xdr:col>2</xdr:col>
      <xdr:colOff>47337</xdr:colOff>
      <xdr:row>5</xdr:row>
      <xdr:rowOff>4294</xdr:rowOff>
    </xdr:to>
    <xdr:pic>
      <xdr:nvPicPr>
        <xdr:cNvPr id="2" name="1 Imagen" descr="descarga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462" y="190212"/>
          <a:ext cx="1285875" cy="737718"/>
        </a:xfrm>
        <a:prstGeom prst="rect">
          <a:avLst/>
        </a:prstGeom>
      </xdr:spPr>
    </xdr:pic>
    <xdr:clientData/>
  </xdr:twoCellAnchor>
  <xdr:twoCellAnchor editAs="oneCell">
    <xdr:from>
      <xdr:col>3</xdr:col>
      <xdr:colOff>174915</xdr:colOff>
      <xdr:row>0</xdr:row>
      <xdr:rowOff>150091</xdr:rowOff>
    </xdr:from>
    <xdr:to>
      <xdr:col>4</xdr:col>
      <xdr:colOff>269148</xdr:colOff>
      <xdr:row>5</xdr:row>
      <xdr:rowOff>57964</xdr:rowOff>
    </xdr:to>
    <xdr:pic>
      <xdr:nvPicPr>
        <xdr:cNvPr id="3" name="2 Imagen" descr="LOGO EDUCACION-0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60915" y="150091"/>
          <a:ext cx="856233" cy="831509"/>
        </a:xfrm>
        <a:prstGeom prst="rect">
          <a:avLst/>
        </a:prstGeom>
      </xdr:spPr>
    </xdr:pic>
    <xdr:clientData/>
  </xdr:twoCellAnchor>
  <xdr:twoCellAnchor editAs="oneCell">
    <xdr:from>
      <xdr:col>5</xdr:col>
      <xdr:colOff>615084</xdr:colOff>
      <xdr:row>0</xdr:row>
      <xdr:rowOff>138545</xdr:rowOff>
    </xdr:from>
    <xdr:to>
      <xdr:col>5</xdr:col>
      <xdr:colOff>1994522</xdr:colOff>
      <xdr:row>5</xdr:row>
      <xdr:rowOff>30018</xdr:rowOff>
    </xdr:to>
    <xdr:pic>
      <xdr:nvPicPr>
        <xdr:cNvPr id="4" name="3 Imagen" descr="WhatsApp Image 2022-10-07 at 12.58.52 PM.jpe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25084" y="138545"/>
          <a:ext cx="1379438" cy="815109"/>
        </a:xfrm>
        <a:prstGeom prst="rect">
          <a:avLst/>
        </a:prstGeom>
      </xdr:spPr>
    </xdr:pic>
    <xdr:clientData/>
  </xdr:twoCellAnchor>
  <xdr:twoCellAnchor>
    <xdr:from>
      <xdr:col>13</xdr:col>
      <xdr:colOff>744969</xdr:colOff>
      <xdr:row>14</xdr:row>
      <xdr:rowOff>88321</xdr:rowOff>
    </xdr:from>
    <xdr:to>
      <xdr:col>19</xdr:col>
      <xdr:colOff>363969</xdr:colOff>
      <xdr:row>30</xdr:row>
      <xdr:rowOff>145471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544286</xdr:colOff>
      <xdr:row>0</xdr:row>
      <xdr:rowOff>99787</xdr:rowOff>
    </xdr:from>
    <xdr:to>
      <xdr:col>2</xdr:col>
      <xdr:colOff>188405</xdr:colOff>
      <xdr:row>4</xdr:row>
      <xdr:rowOff>33813</xdr:rowOff>
    </xdr:to>
    <xdr:pic>
      <xdr:nvPicPr>
        <xdr:cNvPr id="2" name="1 Imagen" descr="descarga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86" y="99787"/>
          <a:ext cx="1168119" cy="659740"/>
        </a:xfrm>
        <a:prstGeom prst="rect">
          <a:avLst/>
        </a:prstGeom>
      </xdr:spPr>
    </xdr:pic>
    <xdr:clientData/>
  </xdr:twoCellAnchor>
  <xdr:twoCellAnchor editAs="oneCell">
    <xdr:from>
      <xdr:col>3</xdr:col>
      <xdr:colOff>233011</xdr:colOff>
      <xdr:row>0</xdr:row>
      <xdr:rowOff>91538</xdr:rowOff>
    </xdr:from>
    <xdr:to>
      <xdr:col>4</xdr:col>
      <xdr:colOff>77079</xdr:colOff>
      <xdr:row>3</xdr:row>
      <xdr:rowOff>160811</xdr:rowOff>
    </xdr:to>
    <xdr:pic>
      <xdr:nvPicPr>
        <xdr:cNvPr id="3" name="2 Imagen" descr="LOGO EDUCACION-0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19011" y="91538"/>
          <a:ext cx="606068" cy="613559"/>
        </a:xfrm>
        <a:prstGeom prst="rect">
          <a:avLst/>
        </a:prstGeom>
      </xdr:spPr>
    </xdr:pic>
    <xdr:clientData/>
  </xdr:twoCellAnchor>
  <xdr:twoCellAnchor editAs="oneCell">
    <xdr:from>
      <xdr:col>5</xdr:col>
      <xdr:colOff>284637</xdr:colOff>
      <xdr:row>0</xdr:row>
      <xdr:rowOff>57727</xdr:rowOff>
    </xdr:from>
    <xdr:to>
      <xdr:col>6</xdr:col>
      <xdr:colOff>582221</xdr:colOff>
      <xdr:row>3</xdr:row>
      <xdr:rowOff>129652</xdr:rowOff>
    </xdr:to>
    <xdr:pic>
      <xdr:nvPicPr>
        <xdr:cNvPr id="4" name="3 Imagen" descr="WhatsApp Image 2022-10-07 at 12.58.52 PM.jpe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4637" y="57727"/>
          <a:ext cx="1059584" cy="616211"/>
        </a:xfrm>
        <a:prstGeom prst="rect">
          <a:avLst/>
        </a:prstGeom>
      </xdr:spPr>
    </xdr:pic>
    <xdr:clientData/>
  </xdr:twoCellAnchor>
  <xdr:twoCellAnchor>
    <xdr:from>
      <xdr:col>13</xdr:col>
      <xdr:colOff>619990</xdr:colOff>
      <xdr:row>15</xdr:row>
      <xdr:rowOff>150091</xdr:rowOff>
    </xdr:from>
    <xdr:to>
      <xdr:col>19</xdr:col>
      <xdr:colOff>229465</xdr:colOff>
      <xdr:row>30</xdr:row>
      <xdr:rowOff>89188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142875</xdr:rowOff>
    </xdr:from>
    <xdr:to>
      <xdr:col>1</xdr:col>
      <xdr:colOff>1371600</xdr:colOff>
      <xdr:row>4</xdr:row>
      <xdr:rowOff>141684</xdr:rowOff>
    </xdr:to>
    <xdr:pic>
      <xdr:nvPicPr>
        <xdr:cNvPr id="2" name="1 Imagen" descr="descarga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42875"/>
          <a:ext cx="1285875" cy="760809"/>
        </a:xfrm>
        <a:prstGeom prst="rect">
          <a:avLst/>
        </a:prstGeom>
      </xdr:spPr>
    </xdr:pic>
    <xdr:clientData/>
  </xdr:twoCellAnchor>
  <xdr:twoCellAnchor editAs="oneCell">
    <xdr:from>
      <xdr:col>1</xdr:col>
      <xdr:colOff>2341130</xdr:colOff>
      <xdr:row>0</xdr:row>
      <xdr:rowOff>43584</xdr:rowOff>
    </xdr:from>
    <xdr:to>
      <xdr:col>1</xdr:col>
      <xdr:colOff>3173118</xdr:colOff>
      <xdr:row>4</xdr:row>
      <xdr:rowOff>136184</xdr:rowOff>
    </xdr:to>
    <xdr:pic>
      <xdr:nvPicPr>
        <xdr:cNvPr id="3" name="2 Imagen" descr="LOGO EDUCACION-0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52857" y="43584"/>
          <a:ext cx="831988" cy="831509"/>
        </a:xfrm>
        <a:prstGeom prst="rect">
          <a:avLst/>
        </a:prstGeom>
      </xdr:spPr>
    </xdr:pic>
    <xdr:clientData/>
  </xdr:twoCellAnchor>
  <xdr:twoCellAnchor editAs="oneCell">
    <xdr:from>
      <xdr:col>1</xdr:col>
      <xdr:colOff>3986646</xdr:colOff>
      <xdr:row>0</xdr:row>
      <xdr:rowOff>66675</xdr:rowOff>
    </xdr:from>
    <xdr:to>
      <xdr:col>2</xdr:col>
      <xdr:colOff>851811</xdr:colOff>
      <xdr:row>4</xdr:row>
      <xdr:rowOff>142875</xdr:rowOff>
    </xdr:to>
    <xdr:pic>
      <xdr:nvPicPr>
        <xdr:cNvPr id="4" name="3 Imagen" descr="WhatsApp Image 2022-10-07 at 12.58.52 PM.jpe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98373" y="66675"/>
          <a:ext cx="1379438" cy="815109"/>
        </a:xfrm>
        <a:prstGeom prst="rect">
          <a:avLst/>
        </a:prstGeom>
      </xdr:spPr>
    </xdr:pic>
    <xdr:clientData/>
  </xdr:twoCellAnchor>
  <xdr:twoCellAnchor>
    <xdr:from>
      <xdr:col>11</xdr:col>
      <xdr:colOff>458355</xdr:colOff>
      <xdr:row>15</xdr:row>
      <xdr:rowOff>92364</xdr:rowOff>
    </xdr:from>
    <xdr:to>
      <xdr:col>16</xdr:col>
      <xdr:colOff>496455</xdr:colOff>
      <xdr:row>30</xdr:row>
      <xdr:rowOff>88611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523875</xdr:colOff>
      <xdr:row>4</xdr:row>
      <xdr:rowOff>3665</xdr:rowOff>
    </xdr:to>
    <xdr:pic>
      <xdr:nvPicPr>
        <xdr:cNvPr id="2" name="1 Imagen" descr="descarga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5875" cy="760809"/>
        </a:xfrm>
        <a:prstGeom prst="rect">
          <a:avLst/>
        </a:prstGeom>
      </xdr:spPr>
    </xdr:pic>
    <xdr:clientData/>
  </xdr:twoCellAnchor>
  <xdr:twoCellAnchor editAs="oneCell">
    <xdr:from>
      <xdr:col>2</xdr:col>
      <xdr:colOff>244475</xdr:colOff>
      <xdr:row>0</xdr:row>
      <xdr:rowOff>0</xdr:rowOff>
    </xdr:from>
    <xdr:to>
      <xdr:col>3</xdr:col>
      <xdr:colOff>290795</xdr:colOff>
      <xdr:row>4</xdr:row>
      <xdr:rowOff>92600</xdr:rowOff>
    </xdr:to>
    <xdr:pic>
      <xdr:nvPicPr>
        <xdr:cNvPr id="3" name="2 Imagen" descr="LOGO EDUCACION-0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68475" y="0"/>
          <a:ext cx="808320" cy="854600"/>
        </a:xfrm>
        <a:prstGeom prst="rect">
          <a:avLst/>
        </a:prstGeom>
      </xdr:spPr>
    </xdr:pic>
    <xdr:clientData/>
  </xdr:twoCellAnchor>
  <xdr:twoCellAnchor editAs="oneCell">
    <xdr:from>
      <xdr:col>4</xdr:col>
      <xdr:colOff>679450</xdr:colOff>
      <xdr:row>0</xdr:row>
      <xdr:rowOff>63500</xdr:rowOff>
    </xdr:from>
    <xdr:to>
      <xdr:col>5</xdr:col>
      <xdr:colOff>646013</xdr:colOff>
      <xdr:row>4</xdr:row>
      <xdr:rowOff>139700</xdr:rowOff>
    </xdr:to>
    <xdr:pic>
      <xdr:nvPicPr>
        <xdr:cNvPr id="4" name="3 Imagen" descr="WhatsApp Image 2022-10-07 at 12.58.52 PM.jpe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27450" y="63500"/>
          <a:ext cx="1379438" cy="838200"/>
        </a:xfrm>
        <a:prstGeom prst="rect">
          <a:avLst/>
        </a:prstGeom>
      </xdr:spPr>
    </xdr:pic>
    <xdr:clientData/>
  </xdr:twoCellAnchor>
  <xdr:twoCellAnchor>
    <xdr:from>
      <xdr:col>13</xdr:col>
      <xdr:colOff>850900</xdr:colOff>
      <xdr:row>15</xdr:row>
      <xdr:rowOff>114300</xdr:rowOff>
    </xdr:from>
    <xdr:to>
      <xdr:col>19</xdr:col>
      <xdr:colOff>190500</xdr:colOff>
      <xdr:row>30</xdr:row>
      <xdr:rowOff>19050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142875</xdr:rowOff>
    </xdr:from>
    <xdr:to>
      <xdr:col>1</xdr:col>
      <xdr:colOff>1371600</xdr:colOff>
      <xdr:row>4</xdr:row>
      <xdr:rowOff>141684</xdr:rowOff>
    </xdr:to>
    <xdr:pic>
      <xdr:nvPicPr>
        <xdr:cNvPr id="2" name="1 Imagen" descr="descarga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142875"/>
          <a:ext cx="1285875" cy="730329"/>
        </a:xfrm>
        <a:prstGeom prst="rect">
          <a:avLst/>
        </a:prstGeom>
      </xdr:spPr>
    </xdr:pic>
    <xdr:clientData/>
  </xdr:twoCellAnchor>
  <xdr:twoCellAnchor editAs="oneCell">
    <xdr:from>
      <xdr:col>1</xdr:col>
      <xdr:colOff>2341130</xdr:colOff>
      <xdr:row>0</xdr:row>
      <xdr:rowOff>43584</xdr:rowOff>
    </xdr:from>
    <xdr:to>
      <xdr:col>1</xdr:col>
      <xdr:colOff>3173118</xdr:colOff>
      <xdr:row>4</xdr:row>
      <xdr:rowOff>136184</xdr:rowOff>
    </xdr:to>
    <xdr:pic>
      <xdr:nvPicPr>
        <xdr:cNvPr id="3" name="2 Imagen" descr="LOGO EDUCACION-0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45930" y="43584"/>
          <a:ext cx="831988" cy="824120"/>
        </a:xfrm>
        <a:prstGeom prst="rect">
          <a:avLst/>
        </a:prstGeom>
      </xdr:spPr>
    </xdr:pic>
    <xdr:clientData/>
  </xdr:twoCellAnchor>
  <xdr:twoCellAnchor editAs="oneCell">
    <xdr:from>
      <xdr:col>1</xdr:col>
      <xdr:colOff>3986646</xdr:colOff>
      <xdr:row>0</xdr:row>
      <xdr:rowOff>66675</xdr:rowOff>
    </xdr:from>
    <xdr:to>
      <xdr:col>2</xdr:col>
      <xdr:colOff>851811</xdr:colOff>
      <xdr:row>4</xdr:row>
      <xdr:rowOff>142875</xdr:rowOff>
    </xdr:to>
    <xdr:pic>
      <xdr:nvPicPr>
        <xdr:cNvPr id="4" name="3 Imagen" descr="WhatsApp Image 2022-10-07 at 12.58.52 PM.jpe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91446" y="66675"/>
          <a:ext cx="1292385" cy="807720"/>
        </a:xfrm>
        <a:prstGeom prst="rect">
          <a:avLst/>
        </a:prstGeom>
      </xdr:spPr>
    </xdr:pic>
    <xdr:clientData/>
  </xdr:twoCellAnchor>
  <xdr:twoCellAnchor>
    <xdr:from>
      <xdr:col>11</xdr:col>
      <xdr:colOff>458355</xdr:colOff>
      <xdr:row>15</xdr:row>
      <xdr:rowOff>92364</xdr:rowOff>
    </xdr:from>
    <xdr:to>
      <xdr:col>16</xdr:col>
      <xdr:colOff>496455</xdr:colOff>
      <xdr:row>30</xdr:row>
      <xdr:rowOff>88611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142875</xdr:rowOff>
    </xdr:from>
    <xdr:to>
      <xdr:col>1</xdr:col>
      <xdr:colOff>1371600</xdr:colOff>
      <xdr:row>4</xdr:row>
      <xdr:rowOff>141684</xdr:rowOff>
    </xdr:to>
    <xdr:pic>
      <xdr:nvPicPr>
        <xdr:cNvPr id="2" name="1 Imagen" descr="descarga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142875"/>
          <a:ext cx="1285875" cy="730329"/>
        </a:xfrm>
        <a:prstGeom prst="rect">
          <a:avLst/>
        </a:prstGeom>
      </xdr:spPr>
    </xdr:pic>
    <xdr:clientData/>
  </xdr:twoCellAnchor>
  <xdr:twoCellAnchor editAs="oneCell">
    <xdr:from>
      <xdr:col>1</xdr:col>
      <xdr:colOff>2341130</xdr:colOff>
      <xdr:row>0</xdr:row>
      <xdr:rowOff>43584</xdr:rowOff>
    </xdr:from>
    <xdr:to>
      <xdr:col>1</xdr:col>
      <xdr:colOff>3173118</xdr:colOff>
      <xdr:row>4</xdr:row>
      <xdr:rowOff>136184</xdr:rowOff>
    </xdr:to>
    <xdr:pic>
      <xdr:nvPicPr>
        <xdr:cNvPr id="3" name="2 Imagen" descr="LOGO EDUCACION-0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45930" y="43584"/>
          <a:ext cx="831988" cy="824120"/>
        </a:xfrm>
        <a:prstGeom prst="rect">
          <a:avLst/>
        </a:prstGeom>
      </xdr:spPr>
    </xdr:pic>
    <xdr:clientData/>
  </xdr:twoCellAnchor>
  <xdr:twoCellAnchor editAs="oneCell">
    <xdr:from>
      <xdr:col>1</xdr:col>
      <xdr:colOff>3986646</xdr:colOff>
      <xdr:row>0</xdr:row>
      <xdr:rowOff>66675</xdr:rowOff>
    </xdr:from>
    <xdr:to>
      <xdr:col>2</xdr:col>
      <xdr:colOff>851811</xdr:colOff>
      <xdr:row>4</xdr:row>
      <xdr:rowOff>142875</xdr:rowOff>
    </xdr:to>
    <xdr:pic>
      <xdr:nvPicPr>
        <xdr:cNvPr id="4" name="3 Imagen" descr="WhatsApp Image 2022-10-07 at 12.58.52 PM.jpe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91446" y="66675"/>
          <a:ext cx="1292385" cy="807720"/>
        </a:xfrm>
        <a:prstGeom prst="rect">
          <a:avLst/>
        </a:prstGeom>
      </xdr:spPr>
    </xdr:pic>
    <xdr:clientData/>
  </xdr:twoCellAnchor>
  <xdr:twoCellAnchor>
    <xdr:from>
      <xdr:col>11</xdr:col>
      <xdr:colOff>458355</xdr:colOff>
      <xdr:row>15</xdr:row>
      <xdr:rowOff>92364</xdr:rowOff>
    </xdr:from>
    <xdr:to>
      <xdr:col>16</xdr:col>
      <xdr:colOff>496455</xdr:colOff>
      <xdr:row>30</xdr:row>
      <xdr:rowOff>88611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39"/>
  <sheetViews>
    <sheetView topLeftCell="A4" zoomScale="55" zoomScaleNormal="55" workbookViewId="0">
      <selection activeCell="B14" sqref="B14:E15"/>
    </sheetView>
  </sheetViews>
  <sheetFormatPr baseColWidth="10" defaultRowHeight="14.4" x14ac:dyDescent="0.3"/>
  <cols>
    <col min="6" max="6" width="31.33203125" customWidth="1"/>
    <col min="7" max="7" width="15.88671875" customWidth="1"/>
    <col min="8" max="8" width="10.88671875" customWidth="1"/>
    <col min="10" max="10" width="14.44140625" customWidth="1"/>
    <col min="11" max="11" width="14" customWidth="1"/>
    <col min="14" max="14" width="23" customWidth="1"/>
  </cols>
  <sheetData>
    <row r="6" spans="1:18" ht="21" x14ac:dyDescent="0.4">
      <c r="A6" s="24" t="s">
        <v>36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8" spans="1:18" ht="15" thickBot="1" x14ac:dyDescent="0.35">
      <c r="H8" s="11"/>
      <c r="I8" s="11"/>
      <c r="J8" s="11"/>
      <c r="K8" s="11"/>
    </row>
    <row r="9" spans="1:18" ht="15.6" x14ac:dyDescent="0.3">
      <c r="A9" s="45" t="s">
        <v>0</v>
      </c>
      <c r="B9" s="46"/>
      <c r="C9" s="46"/>
      <c r="D9" s="46"/>
      <c r="E9" s="47"/>
      <c r="H9" s="42" t="s">
        <v>1</v>
      </c>
      <c r="I9" s="43"/>
      <c r="J9" s="43"/>
      <c r="K9" s="44"/>
      <c r="N9" s="7" t="s">
        <v>19</v>
      </c>
      <c r="O9" s="7" t="s">
        <v>6</v>
      </c>
    </row>
    <row r="10" spans="1:18" ht="15.6" x14ac:dyDescent="0.3">
      <c r="A10" s="48" t="s">
        <v>41</v>
      </c>
      <c r="B10" s="49"/>
      <c r="C10" s="49"/>
      <c r="D10" s="49"/>
      <c r="E10" s="50"/>
      <c r="H10" s="39" t="s">
        <v>2</v>
      </c>
      <c r="I10" s="40"/>
      <c r="J10" s="40"/>
      <c r="K10" s="41"/>
      <c r="N10" s="6" t="s">
        <v>20</v>
      </c>
      <c r="O10" s="21">
        <f>K15</f>
        <v>126</v>
      </c>
    </row>
    <row r="11" spans="1:18" ht="15.6" x14ac:dyDescent="0.3">
      <c r="A11" s="51"/>
      <c r="B11" s="52"/>
      <c r="C11" s="52"/>
      <c r="D11" s="52"/>
      <c r="E11" s="53"/>
      <c r="H11" s="1" t="s">
        <v>3</v>
      </c>
      <c r="I11" s="1" t="s">
        <v>4</v>
      </c>
      <c r="J11" s="14" t="s">
        <v>5</v>
      </c>
      <c r="K11" s="9" t="s">
        <v>6</v>
      </c>
      <c r="N11" s="6" t="s">
        <v>21</v>
      </c>
      <c r="O11" s="21">
        <f>K23</f>
        <v>72</v>
      </c>
    </row>
    <row r="12" spans="1:18" ht="15.6" x14ac:dyDescent="0.3">
      <c r="E12" s="38"/>
      <c r="F12" s="38"/>
      <c r="G12">
        <v>1</v>
      </c>
      <c r="H12" s="20">
        <v>12</v>
      </c>
      <c r="I12" s="20">
        <v>16</v>
      </c>
      <c r="J12" s="20">
        <v>10</v>
      </c>
      <c r="K12" s="20">
        <f>SUM(H12:J12)</f>
        <v>38</v>
      </c>
      <c r="N12" s="6" t="s">
        <v>22</v>
      </c>
      <c r="O12" s="21">
        <f>K31</f>
        <v>34</v>
      </c>
    </row>
    <row r="13" spans="1:18" ht="15.6" x14ac:dyDescent="0.3">
      <c r="A13">
        <v>1</v>
      </c>
      <c r="B13" s="56" t="s">
        <v>37</v>
      </c>
      <c r="C13" s="56"/>
      <c r="D13" s="56"/>
      <c r="E13" s="56"/>
      <c r="F13" s="38"/>
      <c r="G13">
        <v>2</v>
      </c>
      <c r="H13" s="20">
        <v>20</v>
      </c>
      <c r="I13" s="20">
        <v>16</v>
      </c>
      <c r="J13" s="20">
        <v>21</v>
      </c>
      <c r="K13" s="26">
        <f>SUM(H13:J13)</f>
        <v>57</v>
      </c>
      <c r="N13" s="6" t="s">
        <v>23</v>
      </c>
      <c r="O13" s="21">
        <f>K39</f>
        <v>0</v>
      </c>
    </row>
    <row r="14" spans="1:18" x14ac:dyDescent="0.3">
      <c r="B14" s="54" t="s">
        <v>45</v>
      </c>
      <c r="C14" s="54"/>
      <c r="D14" s="54"/>
      <c r="E14" s="54"/>
      <c r="G14">
        <v>3</v>
      </c>
      <c r="H14" s="20">
        <v>12</v>
      </c>
      <c r="I14" s="20">
        <v>9</v>
      </c>
      <c r="J14" s="20">
        <v>10</v>
      </c>
      <c r="K14" s="26">
        <f>SUM(H14:J14)</f>
        <v>31</v>
      </c>
    </row>
    <row r="15" spans="1:18" x14ac:dyDescent="0.3">
      <c r="B15" s="54"/>
      <c r="C15" s="54"/>
      <c r="D15" s="54"/>
      <c r="E15" s="54"/>
      <c r="H15" s="22"/>
      <c r="I15" s="22"/>
      <c r="J15" s="22"/>
      <c r="K15" s="20">
        <f>SUM(K12:K14)</f>
        <v>126</v>
      </c>
    </row>
    <row r="16" spans="1:18" ht="15" thickBot="1" x14ac:dyDescent="0.35">
      <c r="A16">
        <v>2</v>
      </c>
      <c r="B16" s="55" t="s">
        <v>46</v>
      </c>
      <c r="C16" s="55"/>
      <c r="D16" s="55"/>
      <c r="E16" s="55"/>
      <c r="H16" s="22"/>
      <c r="I16" s="22"/>
      <c r="J16" s="22"/>
      <c r="K16" s="22"/>
    </row>
    <row r="17" spans="1:11" ht="15.6" x14ac:dyDescent="0.3">
      <c r="B17" s="54" t="s">
        <v>47</v>
      </c>
      <c r="C17" s="54"/>
      <c r="D17" s="54"/>
      <c r="E17" s="54"/>
      <c r="H17" s="42" t="s">
        <v>1</v>
      </c>
      <c r="I17" s="43"/>
      <c r="J17" s="43"/>
      <c r="K17" s="44"/>
    </row>
    <row r="18" spans="1:11" x14ac:dyDescent="0.3">
      <c r="B18" s="54"/>
      <c r="C18" s="54"/>
      <c r="D18" s="54"/>
      <c r="E18" s="54"/>
      <c r="H18" s="39" t="s">
        <v>7</v>
      </c>
      <c r="I18" s="40"/>
      <c r="J18" s="40"/>
      <c r="K18" s="41"/>
    </row>
    <row r="19" spans="1:11" x14ac:dyDescent="0.3">
      <c r="A19">
        <v>3</v>
      </c>
      <c r="B19" t="s">
        <v>39</v>
      </c>
      <c r="H19" s="10" t="s">
        <v>8</v>
      </c>
      <c r="I19" s="10" t="s">
        <v>9</v>
      </c>
      <c r="J19" s="25" t="s">
        <v>10</v>
      </c>
      <c r="K19" s="9" t="s">
        <v>6</v>
      </c>
    </row>
    <row r="20" spans="1:11" x14ac:dyDescent="0.3">
      <c r="B20" s="54" t="s">
        <v>47</v>
      </c>
      <c r="C20" s="54"/>
      <c r="D20" s="54"/>
      <c r="E20" s="54"/>
      <c r="G20">
        <v>1</v>
      </c>
      <c r="H20" s="20">
        <v>8</v>
      </c>
      <c r="I20" s="28">
        <v>3</v>
      </c>
      <c r="J20" s="28">
        <v>10</v>
      </c>
      <c r="K20" s="20">
        <f>SUM(H20:J20)</f>
        <v>21</v>
      </c>
    </row>
    <row r="21" spans="1:11" x14ac:dyDescent="0.3">
      <c r="B21" s="54"/>
      <c r="C21" s="54"/>
      <c r="D21" s="54"/>
      <c r="E21" s="54"/>
      <c r="G21">
        <v>2</v>
      </c>
      <c r="H21" s="28">
        <v>10</v>
      </c>
      <c r="I21" s="28">
        <v>14</v>
      </c>
      <c r="J21" s="28">
        <v>4</v>
      </c>
      <c r="K21" s="28">
        <f>SUM(H21:J21)</f>
        <v>28</v>
      </c>
    </row>
    <row r="22" spans="1:11" x14ac:dyDescent="0.3">
      <c r="G22">
        <v>3</v>
      </c>
      <c r="H22" s="28">
        <v>1</v>
      </c>
      <c r="I22" s="28">
        <v>15</v>
      </c>
      <c r="J22" s="28">
        <v>7</v>
      </c>
      <c r="K22" s="28">
        <f>SUM(H22:J22)</f>
        <v>23</v>
      </c>
    </row>
    <row r="23" spans="1:11" x14ac:dyDescent="0.3">
      <c r="H23" s="22"/>
      <c r="I23" s="22"/>
      <c r="J23" s="22"/>
      <c r="K23" s="20">
        <f>SUM(K20:K22)</f>
        <v>72</v>
      </c>
    </row>
    <row r="24" spans="1:11" ht="15" thickBot="1" x14ac:dyDescent="0.35">
      <c r="H24" s="22"/>
      <c r="I24" s="22"/>
      <c r="J24" s="22"/>
      <c r="K24" s="22"/>
    </row>
    <row r="25" spans="1:11" ht="15.6" x14ac:dyDescent="0.3">
      <c r="H25" s="42" t="s">
        <v>1</v>
      </c>
      <c r="I25" s="43"/>
      <c r="J25" s="43"/>
      <c r="K25" s="44"/>
    </row>
    <row r="26" spans="1:11" x14ac:dyDescent="0.3">
      <c r="H26" s="39" t="s">
        <v>11</v>
      </c>
      <c r="I26" s="40"/>
      <c r="J26" s="40"/>
      <c r="K26" s="41"/>
    </row>
    <row r="27" spans="1:11" ht="15" thickBot="1" x14ac:dyDescent="0.35">
      <c r="H27" s="1" t="s">
        <v>12</v>
      </c>
      <c r="I27" s="1" t="s">
        <v>13</v>
      </c>
      <c r="J27" s="14" t="s">
        <v>14</v>
      </c>
      <c r="K27" s="3" t="s">
        <v>6</v>
      </c>
    </row>
    <row r="28" spans="1:11" x14ac:dyDescent="0.3">
      <c r="G28">
        <v>1</v>
      </c>
      <c r="H28" s="36">
        <v>1</v>
      </c>
      <c r="I28" s="36">
        <v>0</v>
      </c>
      <c r="J28" s="36">
        <v>0</v>
      </c>
      <c r="K28" s="37">
        <f>SUM(H28:J28)</f>
        <v>1</v>
      </c>
    </row>
    <row r="29" spans="1:11" x14ac:dyDescent="0.3">
      <c r="G29">
        <v>2</v>
      </c>
      <c r="H29" s="28">
        <v>2</v>
      </c>
      <c r="I29" s="28">
        <v>1</v>
      </c>
      <c r="J29" s="28">
        <v>6</v>
      </c>
      <c r="K29" s="12">
        <f>SUM(H29:J29)</f>
        <v>9</v>
      </c>
    </row>
    <row r="30" spans="1:11" x14ac:dyDescent="0.3">
      <c r="G30">
        <v>3</v>
      </c>
      <c r="H30" s="28">
        <v>4</v>
      </c>
      <c r="I30" s="28">
        <v>7</v>
      </c>
      <c r="J30" s="28">
        <v>13</v>
      </c>
      <c r="K30" s="12">
        <f>SUM(H30:J30)</f>
        <v>24</v>
      </c>
    </row>
    <row r="31" spans="1:11" x14ac:dyDescent="0.3">
      <c r="H31" s="22"/>
      <c r="I31" s="22"/>
      <c r="J31" s="22"/>
      <c r="K31" s="20">
        <f>SUM(K28:K30)</f>
        <v>34</v>
      </c>
    </row>
    <row r="32" spans="1:11" ht="15" thickBot="1" x14ac:dyDescent="0.35">
      <c r="H32" s="22"/>
      <c r="I32" s="22"/>
      <c r="J32" s="22"/>
      <c r="K32" s="22"/>
    </row>
    <row r="33" spans="7:11" ht="15.6" x14ac:dyDescent="0.3">
      <c r="H33" s="42" t="s">
        <v>1</v>
      </c>
      <c r="I33" s="43"/>
      <c r="J33" s="43"/>
      <c r="K33" s="44"/>
    </row>
    <row r="34" spans="7:11" x14ac:dyDescent="0.3">
      <c r="H34" s="39" t="s">
        <v>15</v>
      </c>
      <c r="I34" s="40"/>
      <c r="J34" s="40"/>
      <c r="K34" s="41"/>
    </row>
    <row r="35" spans="7:11" ht="15" thickBot="1" x14ac:dyDescent="0.35">
      <c r="H35" s="1" t="s">
        <v>16</v>
      </c>
      <c r="I35" s="1" t="s">
        <v>17</v>
      </c>
      <c r="J35" s="14" t="s">
        <v>18</v>
      </c>
      <c r="K35" s="3" t="s">
        <v>6</v>
      </c>
    </row>
    <row r="36" spans="7:11" x14ac:dyDescent="0.3">
      <c r="G36">
        <v>1</v>
      </c>
      <c r="H36" s="20">
        <v>0</v>
      </c>
      <c r="I36" s="28">
        <v>0</v>
      </c>
      <c r="J36" s="28">
        <v>0</v>
      </c>
      <c r="K36" s="12">
        <f>SUM(H36:J36)</f>
        <v>0</v>
      </c>
    </row>
    <row r="37" spans="7:11" x14ac:dyDescent="0.3">
      <c r="G37">
        <v>2</v>
      </c>
      <c r="H37" s="28">
        <v>0</v>
      </c>
      <c r="I37" s="28">
        <v>0</v>
      </c>
      <c r="J37" s="28">
        <v>0</v>
      </c>
      <c r="K37" s="12">
        <f>SUM(H37:J37)</f>
        <v>0</v>
      </c>
    </row>
    <row r="38" spans="7:11" x14ac:dyDescent="0.3">
      <c r="G38">
        <v>3</v>
      </c>
      <c r="H38" s="28">
        <v>0</v>
      </c>
      <c r="I38" s="28">
        <v>0</v>
      </c>
      <c r="J38" s="28">
        <v>0</v>
      </c>
      <c r="K38" s="12">
        <f>SUM(H38:J38)</f>
        <v>0</v>
      </c>
    </row>
    <row r="39" spans="7:11" x14ac:dyDescent="0.3">
      <c r="H39" s="22"/>
      <c r="I39" s="22"/>
      <c r="J39" s="22"/>
      <c r="K39" s="20">
        <f>SUM(K36:K38)</f>
        <v>0</v>
      </c>
    </row>
  </sheetData>
  <mergeCells count="15">
    <mergeCell ref="H10:K10"/>
    <mergeCell ref="H17:K17"/>
    <mergeCell ref="H26:K26"/>
    <mergeCell ref="H34:K34"/>
    <mergeCell ref="A9:E9"/>
    <mergeCell ref="H9:K9"/>
    <mergeCell ref="A10:E11"/>
    <mergeCell ref="H18:K18"/>
    <mergeCell ref="H25:K25"/>
    <mergeCell ref="H33:K33"/>
    <mergeCell ref="B14:E15"/>
    <mergeCell ref="B17:E18"/>
    <mergeCell ref="B16:E16"/>
    <mergeCell ref="B13:E13"/>
    <mergeCell ref="B20:E2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27"/>
  <sheetViews>
    <sheetView topLeftCell="B16" zoomScale="107" zoomScaleNormal="107" workbookViewId="0">
      <selection activeCell="H24" sqref="H24:K24"/>
    </sheetView>
  </sheetViews>
  <sheetFormatPr baseColWidth="10" defaultRowHeight="14.4" x14ac:dyDescent="0.3"/>
  <cols>
    <col min="7" max="7" width="15.77734375" customWidth="1"/>
    <col min="14" max="14" width="22.5546875" customWidth="1"/>
  </cols>
  <sheetData>
    <row r="6" spans="1:18" ht="21" x14ac:dyDescent="0.4">
      <c r="A6" s="24" t="s">
        <v>36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8" spans="1:18" ht="15" thickBot="1" x14ac:dyDescent="0.35"/>
    <row r="9" spans="1:18" ht="15.6" x14ac:dyDescent="0.3">
      <c r="A9" s="45" t="s">
        <v>24</v>
      </c>
      <c r="B9" s="46"/>
      <c r="C9" s="46"/>
      <c r="D9" s="46"/>
      <c r="E9" s="47"/>
      <c r="H9" s="63" t="s">
        <v>1</v>
      </c>
      <c r="I9" s="64"/>
      <c r="J9" s="64"/>
      <c r="K9" s="65"/>
      <c r="N9" s="7" t="s">
        <v>19</v>
      </c>
      <c r="O9" s="7" t="s">
        <v>6</v>
      </c>
    </row>
    <row r="10" spans="1:18" ht="15.6" x14ac:dyDescent="0.3">
      <c r="A10" s="48" t="s">
        <v>25</v>
      </c>
      <c r="B10" s="49"/>
      <c r="C10" s="49"/>
      <c r="D10" s="49"/>
      <c r="E10" s="50"/>
      <c r="H10" s="57" t="s">
        <v>2</v>
      </c>
      <c r="I10" s="58"/>
      <c r="J10" s="58"/>
      <c r="K10" s="59"/>
      <c r="N10" s="6" t="s">
        <v>20</v>
      </c>
      <c r="O10" s="21">
        <f>K12</f>
        <v>4</v>
      </c>
    </row>
    <row r="11" spans="1:18" ht="16.2" thickBot="1" x14ac:dyDescent="0.35">
      <c r="A11" s="51"/>
      <c r="B11" s="52"/>
      <c r="C11" s="52"/>
      <c r="D11" s="52"/>
      <c r="E11" s="53"/>
      <c r="H11" s="1" t="s">
        <v>3</v>
      </c>
      <c r="I11" s="1" t="s">
        <v>4</v>
      </c>
      <c r="J11" s="14" t="s">
        <v>5</v>
      </c>
      <c r="K11" s="3" t="s">
        <v>6</v>
      </c>
      <c r="N11" s="6" t="s">
        <v>21</v>
      </c>
      <c r="O11" s="21">
        <f>K17</f>
        <v>2</v>
      </c>
    </row>
    <row r="12" spans="1:18" ht="15.6" x14ac:dyDescent="0.3">
      <c r="H12" s="20">
        <v>0</v>
      </c>
      <c r="I12" s="20">
        <v>2</v>
      </c>
      <c r="J12" s="20">
        <v>2</v>
      </c>
      <c r="K12" s="12">
        <v>4</v>
      </c>
      <c r="N12" s="6" t="s">
        <v>22</v>
      </c>
      <c r="O12" s="21">
        <f>K22</f>
        <v>3</v>
      </c>
    </row>
    <row r="13" spans="1:18" ht="16.2" thickBot="1" x14ac:dyDescent="0.35">
      <c r="H13" s="22"/>
      <c r="I13" s="22"/>
      <c r="J13" s="22"/>
      <c r="K13" s="22"/>
      <c r="N13" s="6" t="s">
        <v>23</v>
      </c>
      <c r="O13" s="21">
        <f>K27</f>
        <v>0</v>
      </c>
    </row>
    <row r="14" spans="1:18" x14ac:dyDescent="0.3">
      <c r="H14" s="63" t="s">
        <v>1</v>
      </c>
      <c r="I14" s="64"/>
      <c r="J14" s="64"/>
      <c r="K14" s="65"/>
    </row>
    <row r="15" spans="1:18" x14ac:dyDescent="0.3">
      <c r="H15" s="57" t="s">
        <v>7</v>
      </c>
      <c r="I15" s="58"/>
      <c r="J15" s="58"/>
      <c r="K15" s="59"/>
    </row>
    <row r="16" spans="1:18" ht="15" thickBot="1" x14ac:dyDescent="0.35">
      <c r="H16" s="1" t="s">
        <v>8</v>
      </c>
      <c r="I16" s="1" t="s">
        <v>9</v>
      </c>
      <c r="J16" s="14" t="s">
        <v>10</v>
      </c>
      <c r="K16" s="3" t="s">
        <v>6</v>
      </c>
    </row>
    <row r="17" spans="8:11" x14ac:dyDescent="0.3">
      <c r="H17" s="20">
        <v>0</v>
      </c>
      <c r="I17" s="20">
        <v>2</v>
      </c>
      <c r="J17" s="20">
        <v>0</v>
      </c>
      <c r="K17" s="12">
        <f>SUM(H17:J17)</f>
        <v>2</v>
      </c>
    </row>
    <row r="18" spans="8:11" ht="15" thickBot="1" x14ac:dyDescent="0.35">
      <c r="H18" s="22"/>
      <c r="I18" s="22"/>
      <c r="J18" s="22"/>
      <c r="K18" s="22"/>
    </row>
    <row r="19" spans="8:11" x14ac:dyDescent="0.3">
      <c r="H19" s="60" t="s">
        <v>1</v>
      </c>
      <c r="I19" s="61"/>
      <c r="J19" s="61"/>
      <c r="K19" s="62"/>
    </row>
    <row r="20" spans="8:11" x14ac:dyDescent="0.3">
      <c r="H20" s="57" t="s">
        <v>11</v>
      </c>
      <c r="I20" s="58"/>
      <c r="J20" s="58"/>
      <c r="K20" s="59"/>
    </row>
    <row r="21" spans="8:11" ht="15" thickBot="1" x14ac:dyDescent="0.35">
      <c r="H21" s="1" t="s">
        <v>12</v>
      </c>
      <c r="I21" s="1" t="s">
        <v>13</v>
      </c>
      <c r="J21" s="14" t="s">
        <v>14</v>
      </c>
      <c r="K21" s="3" t="s">
        <v>6</v>
      </c>
    </row>
    <row r="22" spans="8:11" x14ac:dyDescent="0.3">
      <c r="H22" s="20">
        <v>0</v>
      </c>
      <c r="I22" s="20">
        <v>0</v>
      </c>
      <c r="J22" s="20">
        <v>3</v>
      </c>
      <c r="K22" s="12">
        <f>SUM(H22:J22)</f>
        <v>3</v>
      </c>
    </row>
    <row r="23" spans="8:11" ht="15" thickBot="1" x14ac:dyDescent="0.35">
      <c r="H23" s="22"/>
      <c r="I23" s="22"/>
      <c r="J23" s="22"/>
      <c r="K23" s="22"/>
    </row>
    <row r="24" spans="8:11" x14ac:dyDescent="0.3">
      <c r="H24" s="63" t="s">
        <v>1</v>
      </c>
      <c r="I24" s="64"/>
      <c r="J24" s="64"/>
      <c r="K24" s="65"/>
    </row>
    <row r="25" spans="8:11" x14ac:dyDescent="0.3">
      <c r="H25" s="57" t="s">
        <v>15</v>
      </c>
      <c r="I25" s="58"/>
      <c r="J25" s="58"/>
      <c r="K25" s="59"/>
    </row>
    <row r="26" spans="8:11" ht="15" thickBot="1" x14ac:dyDescent="0.35">
      <c r="H26" s="1" t="s">
        <v>16</v>
      </c>
      <c r="I26" s="1" t="s">
        <v>17</v>
      </c>
      <c r="J26" s="14" t="s">
        <v>18</v>
      </c>
      <c r="K26" s="3" t="s">
        <v>6</v>
      </c>
    </row>
    <row r="27" spans="8:11" x14ac:dyDescent="0.3">
      <c r="H27" s="20">
        <v>0</v>
      </c>
      <c r="I27" s="20">
        <v>0</v>
      </c>
      <c r="J27" s="20">
        <v>0</v>
      </c>
      <c r="K27" s="12">
        <v>0</v>
      </c>
    </row>
  </sheetData>
  <mergeCells count="10">
    <mergeCell ref="H14:K14"/>
    <mergeCell ref="A9:E9"/>
    <mergeCell ref="A10:E11"/>
    <mergeCell ref="H9:K9"/>
    <mergeCell ref="H10:K10"/>
    <mergeCell ref="H15:K15"/>
    <mergeCell ref="H19:K19"/>
    <mergeCell ref="H20:K20"/>
    <mergeCell ref="H24:K24"/>
    <mergeCell ref="H25:K25"/>
  </mergeCell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43"/>
  <sheetViews>
    <sheetView topLeftCell="A10" zoomScale="70" zoomScaleNormal="70" workbookViewId="0">
      <selection activeCell="F29" sqref="F29"/>
    </sheetView>
  </sheetViews>
  <sheetFormatPr baseColWidth="10" defaultRowHeight="14.4" x14ac:dyDescent="0.3"/>
  <cols>
    <col min="1" max="1" width="4.44140625" customWidth="1"/>
    <col min="2" max="2" width="64.5546875" customWidth="1"/>
    <col min="3" max="4" width="14.33203125" customWidth="1"/>
    <col min="5" max="5" width="5.21875" customWidth="1"/>
    <col min="9" max="9" width="11.77734375" bestFit="1" customWidth="1"/>
    <col min="12" max="12" width="22.21875" customWidth="1"/>
  </cols>
  <sheetData>
    <row r="6" spans="1:16" ht="21" x14ac:dyDescent="0.4">
      <c r="B6" s="24" t="s">
        <v>36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8" spans="1:16" ht="15.6" x14ac:dyDescent="0.3">
      <c r="F8" s="45" t="s">
        <v>1</v>
      </c>
      <c r="G8" s="46"/>
      <c r="H8" s="46"/>
      <c r="I8" s="47"/>
    </row>
    <row r="9" spans="1:16" ht="29.25" customHeight="1" x14ac:dyDescent="0.3">
      <c r="B9" s="19" t="s">
        <v>34</v>
      </c>
      <c r="F9" s="73" t="s">
        <v>2</v>
      </c>
      <c r="G9" s="74"/>
      <c r="H9" s="74"/>
      <c r="I9" s="75"/>
      <c r="L9" s="7" t="s">
        <v>19</v>
      </c>
      <c r="M9" s="7" t="s">
        <v>6</v>
      </c>
    </row>
    <row r="10" spans="1:16" ht="15.6" x14ac:dyDescent="0.3">
      <c r="B10" s="48" t="s">
        <v>43</v>
      </c>
      <c r="F10" s="15" t="s">
        <v>26</v>
      </c>
      <c r="G10" s="15" t="s">
        <v>27</v>
      </c>
      <c r="H10" s="16" t="s">
        <v>28</v>
      </c>
      <c r="I10" s="15" t="s">
        <v>6</v>
      </c>
      <c r="L10" s="6" t="s">
        <v>20</v>
      </c>
      <c r="M10" s="21">
        <f>J16</f>
        <v>27</v>
      </c>
    </row>
    <row r="11" spans="1:16" ht="15.6" x14ac:dyDescent="0.3">
      <c r="B11" s="66"/>
      <c r="E11">
        <v>1</v>
      </c>
      <c r="F11" s="4">
        <v>2</v>
      </c>
      <c r="G11" s="4">
        <v>2</v>
      </c>
      <c r="H11" s="4">
        <v>2</v>
      </c>
      <c r="I11" s="4">
        <f t="shared" ref="I11:I16" si="0">SUM(F11:H11)</f>
        <v>6</v>
      </c>
      <c r="L11" s="6" t="s">
        <v>21</v>
      </c>
      <c r="M11" s="21">
        <f>J25</f>
        <v>4</v>
      </c>
    </row>
    <row r="12" spans="1:16" ht="15.6" x14ac:dyDescent="0.3">
      <c r="B12" s="51"/>
      <c r="E12">
        <v>2</v>
      </c>
      <c r="F12" s="4">
        <v>1</v>
      </c>
      <c r="G12" s="4">
        <v>1</v>
      </c>
      <c r="H12" s="4">
        <v>1</v>
      </c>
      <c r="I12" s="4">
        <f t="shared" si="0"/>
        <v>3</v>
      </c>
      <c r="L12" s="6" t="s">
        <v>22</v>
      </c>
      <c r="M12" s="21">
        <f>J34</f>
        <v>18</v>
      </c>
    </row>
    <row r="13" spans="1:16" ht="15.6" x14ac:dyDescent="0.3">
      <c r="A13">
        <v>1</v>
      </c>
      <c r="B13" s="27" t="s">
        <v>33</v>
      </c>
      <c r="E13">
        <v>3</v>
      </c>
      <c r="F13" s="4">
        <v>1</v>
      </c>
      <c r="G13" s="4">
        <v>1</v>
      </c>
      <c r="H13" s="4">
        <v>1</v>
      </c>
      <c r="I13" s="4">
        <f t="shared" si="0"/>
        <v>3</v>
      </c>
      <c r="L13" s="6" t="s">
        <v>23</v>
      </c>
      <c r="M13" s="21">
        <f>J43</f>
        <v>0</v>
      </c>
    </row>
    <row r="14" spans="1:16" ht="15.6" x14ac:dyDescent="0.3">
      <c r="A14">
        <v>2</v>
      </c>
      <c r="B14" s="27" t="s">
        <v>32</v>
      </c>
      <c r="E14">
        <v>4</v>
      </c>
      <c r="F14" s="4">
        <v>1</v>
      </c>
      <c r="G14" s="4">
        <v>1</v>
      </c>
      <c r="H14" s="4">
        <v>1</v>
      </c>
      <c r="I14" s="4">
        <f t="shared" si="0"/>
        <v>3</v>
      </c>
    </row>
    <row r="15" spans="1:16" ht="16.2" thickBot="1" x14ac:dyDescent="0.35">
      <c r="A15">
        <v>3</v>
      </c>
      <c r="B15" s="27" t="s">
        <v>31</v>
      </c>
      <c r="E15">
        <v>5</v>
      </c>
      <c r="F15" s="4">
        <v>2</v>
      </c>
      <c r="G15" s="4">
        <v>2</v>
      </c>
      <c r="H15" s="4">
        <v>2</v>
      </c>
      <c r="I15" s="8">
        <f t="shared" si="0"/>
        <v>6</v>
      </c>
      <c r="J15" s="22"/>
    </row>
    <row r="16" spans="1:16" ht="16.2" thickBot="1" x14ac:dyDescent="0.35">
      <c r="A16">
        <v>4</v>
      </c>
      <c r="B16" s="27" t="s">
        <v>30</v>
      </c>
      <c r="E16">
        <v>6</v>
      </c>
      <c r="F16" s="4">
        <v>2</v>
      </c>
      <c r="G16" s="4">
        <v>2</v>
      </c>
      <c r="H16" s="4">
        <v>2</v>
      </c>
      <c r="I16" s="8">
        <f t="shared" si="0"/>
        <v>6</v>
      </c>
      <c r="J16" s="23">
        <f>SUM(I11:I16)</f>
        <v>27</v>
      </c>
    </row>
    <row r="17" spans="1:10" ht="16.2" thickBot="1" x14ac:dyDescent="0.35">
      <c r="A17">
        <v>5</v>
      </c>
      <c r="B17" s="27" t="s">
        <v>29</v>
      </c>
      <c r="J17" s="22"/>
    </row>
    <row r="18" spans="1:10" ht="16.2" thickBot="1" x14ac:dyDescent="0.35">
      <c r="A18">
        <v>6</v>
      </c>
      <c r="B18" s="27" t="s">
        <v>40</v>
      </c>
      <c r="F18" s="67" t="s">
        <v>7</v>
      </c>
      <c r="G18" s="68"/>
      <c r="H18" s="68"/>
      <c r="I18" s="69"/>
      <c r="J18" s="22"/>
    </row>
    <row r="19" spans="1:10" x14ac:dyDescent="0.3">
      <c r="F19" s="17" t="s">
        <v>8</v>
      </c>
      <c r="G19" s="17" t="s">
        <v>9</v>
      </c>
      <c r="H19" s="18" t="s">
        <v>10</v>
      </c>
      <c r="I19" s="17" t="s">
        <v>6</v>
      </c>
      <c r="J19" s="22"/>
    </row>
    <row r="20" spans="1:10" x14ac:dyDescent="0.3">
      <c r="E20">
        <v>1</v>
      </c>
      <c r="F20" s="4">
        <v>0</v>
      </c>
      <c r="G20" s="4">
        <v>1</v>
      </c>
      <c r="H20" s="4">
        <v>0</v>
      </c>
      <c r="I20" s="4">
        <f t="shared" ref="I20:I25" si="1">SUM(F20:H20)</f>
        <v>1</v>
      </c>
      <c r="J20" s="22"/>
    </row>
    <row r="21" spans="1:10" x14ac:dyDescent="0.3">
      <c r="E21">
        <v>2</v>
      </c>
      <c r="F21" s="4">
        <v>0</v>
      </c>
      <c r="G21" s="4">
        <v>0</v>
      </c>
      <c r="H21" s="4">
        <v>0</v>
      </c>
      <c r="I21" s="4">
        <f t="shared" si="1"/>
        <v>0</v>
      </c>
      <c r="J21" s="22"/>
    </row>
    <row r="22" spans="1:10" x14ac:dyDescent="0.3">
      <c r="E22">
        <v>3</v>
      </c>
      <c r="F22" s="4">
        <v>0</v>
      </c>
      <c r="G22" s="4">
        <v>0</v>
      </c>
      <c r="H22" s="4">
        <v>0</v>
      </c>
      <c r="I22" s="4">
        <f t="shared" si="1"/>
        <v>0</v>
      </c>
      <c r="J22" s="22"/>
    </row>
    <row r="23" spans="1:10" x14ac:dyDescent="0.3">
      <c r="E23">
        <v>4</v>
      </c>
      <c r="F23" s="4">
        <v>0</v>
      </c>
      <c r="G23" s="4">
        <v>0</v>
      </c>
      <c r="H23" s="4">
        <v>0</v>
      </c>
      <c r="I23" s="4">
        <f t="shared" si="1"/>
        <v>0</v>
      </c>
      <c r="J23" s="22"/>
    </row>
    <row r="24" spans="1:10" ht="15" thickBot="1" x14ac:dyDescent="0.35">
      <c r="E24">
        <v>5</v>
      </c>
      <c r="F24" s="4">
        <v>0</v>
      </c>
      <c r="G24" s="4">
        <v>1</v>
      </c>
      <c r="H24" s="4">
        <v>1</v>
      </c>
      <c r="I24" s="4">
        <f t="shared" si="1"/>
        <v>2</v>
      </c>
      <c r="J24" s="22"/>
    </row>
    <row r="25" spans="1:10" ht="15" thickBot="1" x14ac:dyDescent="0.35">
      <c r="E25">
        <v>6</v>
      </c>
      <c r="F25" s="4">
        <v>0</v>
      </c>
      <c r="G25" s="4">
        <v>1</v>
      </c>
      <c r="H25" s="4">
        <v>0</v>
      </c>
      <c r="I25" s="4">
        <f t="shared" si="1"/>
        <v>1</v>
      </c>
      <c r="J25" s="23">
        <f>SUM(I20:I25)</f>
        <v>4</v>
      </c>
    </row>
    <row r="26" spans="1:10" ht="15" thickBot="1" x14ac:dyDescent="0.35">
      <c r="J26" s="22"/>
    </row>
    <row r="27" spans="1:10" ht="15" thickBot="1" x14ac:dyDescent="0.35">
      <c r="F27" s="70" t="s">
        <v>11</v>
      </c>
      <c r="G27" s="71"/>
      <c r="H27" s="71"/>
      <c r="I27" s="72"/>
      <c r="J27" s="22"/>
    </row>
    <row r="28" spans="1:10" x14ac:dyDescent="0.3">
      <c r="F28" s="17" t="s">
        <v>12</v>
      </c>
      <c r="G28" s="18" t="s">
        <v>13</v>
      </c>
      <c r="H28" s="18" t="s">
        <v>14</v>
      </c>
      <c r="I28" s="18" t="s">
        <v>6</v>
      </c>
      <c r="J28" s="22"/>
    </row>
    <row r="29" spans="1:10" x14ac:dyDescent="0.3">
      <c r="E29">
        <v>1</v>
      </c>
      <c r="F29" s="4">
        <v>1</v>
      </c>
      <c r="G29" s="4">
        <v>1</v>
      </c>
      <c r="H29" s="4">
        <v>1</v>
      </c>
      <c r="I29" s="4">
        <f t="shared" ref="I29:I34" si="2">SUM(F29:H29)</f>
        <v>3</v>
      </c>
      <c r="J29" s="22"/>
    </row>
    <row r="30" spans="1:10" x14ac:dyDescent="0.3">
      <c r="E30">
        <v>2</v>
      </c>
      <c r="F30" s="4">
        <v>1</v>
      </c>
      <c r="G30" s="4">
        <v>1</v>
      </c>
      <c r="H30" s="4">
        <v>1</v>
      </c>
      <c r="I30" s="4">
        <f t="shared" si="2"/>
        <v>3</v>
      </c>
      <c r="J30" s="22"/>
    </row>
    <row r="31" spans="1:10" x14ac:dyDescent="0.3">
      <c r="E31">
        <v>3</v>
      </c>
      <c r="F31" s="4">
        <v>1</v>
      </c>
      <c r="G31" s="4">
        <v>1</v>
      </c>
      <c r="H31" s="4">
        <v>1</v>
      </c>
      <c r="I31" s="4">
        <f t="shared" si="2"/>
        <v>3</v>
      </c>
      <c r="J31" s="22"/>
    </row>
    <row r="32" spans="1:10" x14ac:dyDescent="0.3">
      <c r="E32">
        <v>4</v>
      </c>
      <c r="F32" s="4">
        <v>1</v>
      </c>
      <c r="G32" s="4">
        <v>1</v>
      </c>
      <c r="H32" s="4">
        <v>1</v>
      </c>
      <c r="I32" s="4">
        <f t="shared" si="2"/>
        <v>3</v>
      </c>
      <c r="J32" s="22"/>
    </row>
    <row r="33" spans="5:10" ht="15" thickBot="1" x14ac:dyDescent="0.35">
      <c r="E33">
        <v>5</v>
      </c>
      <c r="F33" s="4">
        <v>1</v>
      </c>
      <c r="G33" s="4">
        <v>1</v>
      </c>
      <c r="H33" s="4">
        <v>1</v>
      </c>
      <c r="I33" s="4">
        <f t="shared" si="2"/>
        <v>3</v>
      </c>
      <c r="J33" s="22"/>
    </row>
    <row r="34" spans="5:10" ht="15" thickBot="1" x14ac:dyDescent="0.35">
      <c r="E34">
        <v>6</v>
      </c>
      <c r="F34" s="4">
        <v>1</v>
      </c>
      <c r="G34" s="4">
        <v>1</v>
      </c>
      <c r="H34" s="4">
        <v>1</v>
      </c>
      <c r="I34" s="4">
        <f t="shared" si="2"/>
        <v>3</v>
      </c>
      <c r="J34" s="23">
        <f>SUM(I29:I34)</f>
        <v>18</v>
      </c>
    </row>
    <row r="35" spans="5:10" ht="15" thickBot="1" x14ac:dyDescent="0.35">
      <c r="G35" s="13"/>
    </row>
    <row r="36" spans="5:10" ht="15" thickBot="1" x14ac:dyDescent="0.35">
      <c r="F36" s="70" t="s">
        <v>15</v>
      </c>
      <c r="G36" s="71"/>
      <c r="H36" s="71"/>
      <c r="I36" s="72"/>
    </row>
    <row r="37" spans="5:10" x14ac:dyDescent="0.3">
      <c r="F37" s="5" t="s">
        <v>16</v>
      </c>
      <c r="G37" s="12" t="s">
        <v>17</v>
      </c>
      <c r="H37" s="12" t="s">
        <v>18</v>
      </c>
      <c r="I37" s="12" t="s">
        <v>6</v>
      </c>
    </row>
    <row r="38" spans="5:10" x14ac:dyDescent="0.3">
      <c r="E38">
        <v>1</v>
      </c>
      <c r="F38" s="20">
        <v>0</v>
      </c>
      <c r="G38" s="26">
        <v>0</v>
      </c>
      <c r="H38" s="26">
        <v>0</v>
      </c>
      <c r="I38" s="20">
        <f t="shared" ref="I38:I43" si="3">SUM(F38:H38)</f>
        <v>0</v>
      </c>
      <c r="J38" s="22"/>
    </row>
    <row r="39" spans="5:10" x14ac:dyDescent="0.3">
      <c r="E39">
        <v>2</v>
      </c>
      <c r="F39" s="26">
        <v>0</v>
      </c>
      <c r="G39" s="26">
        <v>0</v>
      </c>
      <c r="H39" s="26">
        <v>0</v>
      </c>
      <c r="I39" s="26">
        <f t="shared" si="3"/>
        <v>0</v>
      </c>
      <c r="J39" s="22"/>
    </row>
    <row r="40" spans="5:10" x14ac:dyDescent="0.3">
      <c r="E40">
        <v>3</v>
      </c>
      <c r="F40" s="26">
        <v>0</v>
      </c>
      <c r="G40" s="26">
        <v>0</v>
      </c>
      <c r="H40" s="26">
        <v>0</v>
      </c>
      <c r="I40" s="26">
        <f t="shared" si="3"/>
        <v>0</v>
      </c>
      <c r="J40" s="22"/>
    </row>
    <row r="41" spans="5:10" x14ac:dyDescent="0.3">
      <c r="E41">
        <v>4</v>
      </c>
      <c r="F41" s="26">
        <v>0</v>
      </c>
      <c r="G41" s="26">
        <v>0</v>
      </c>
      <c r="H41" s="26">
        <v>0</v>
      </c>
      <c r="I41" s="26">
        <f t="shared" si="3"/>
        <v>0</v>
      </c>
      <c r="J41" s="22"/>
    </row>
    <row r="42" spans="5:10" ht="15" thickBot="1" x14ac:dyDescent="0.35">
      <c r="E42">
        <v>5</v>
      </c>
      <c r="F42" s="26">
        <v>0</v>
      </c>
      <c r="G42" s="26">
        <v>0</v>
      </c>
      <c r="H42" s="26">
        <v>0</v>
      </c>
      <c r="I42" s="26">
        <f t="shared" si="3"/>
        <v>0</v>
      </c>
      <c r="J42" s="22"/>
    </row>
    <row r="43" spans="5:10" ht="15" thickBot="1" x14ac:dyDescent="0.35">
      <c r="E43">
        <v>6</v>
      </c>
      <c r="F43" s="26">
        <v>0</v>
      </c>
      <c r="G43" s="26">
        <v>0</v>
      </c>
      <c r="H43" s="26">
        <v>0</v>
      </c>
      <c r="I43" s="26">
        <f t="shared" si="3"/>
        <v>0</v>
      </c>
      <c r="J43" s="23">
        <f>SUM(I38:I43)</f>
        <v>0</v>
      </c>
    </row>
  </sheetData>
  <mergeCells count="6">
    <mergeCell ref="B10:B12"/>
    <mergeCell ref="F18:I18"/>
    <mergeCell ref="F36:I36"/>
    <mergeCell ref="F8:I8"/>
    <mergeCell ref="F9:I9"/>
    <mergeCell ref="F27:I27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27"/>
  <sheetViews>
    <sheetView topLeftCell="C7" zoomScale="85" zoomScaleNormal="85" workbookViewId="0">
      <selection activeCell="M23" sqref="M23"/>
    </sheetView>
  </sheetViews>
  <sheetFormatPr baseColWidth="10" defaultRowHeight="14.4" x14ac:dyDescent="0.3"/>
  <cols>
    <col min="5" max="5" width="20.21875" customWidth="1"/>
    <col min="7" max="7" width="13.21875" customWidth="1"/>
    <col min="10" max="10" width="14.33203125" customWidth="1"/>
    <col min="11" max="11" width="11.77734375" bestFit="1" customWidth="1"/>
    <col min="12" max="12" width="9.109375" customWidth="1"/>
    <col min="13" max="13" width="4.21875" customWidth="1"/>
    <col min="14" max="14" width="22" customWidth="1"/>
  </cols>
  <sheetData>
    <row r="6" spans="1:18" ht="21" x14ac:dyDescent="0.4">
      <c r="A6" s="24" t="s">
        <v>36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8" spans="1:18" ht="15" thickBot="1" x14ac:dyDescent="0.35"/>
    <row r="9" spans="1:18" ht="15.6" x14ac:dyDescent="0.3">
      <c r="A9" s="45" t="s">
        <v>35</v>
      </c>
      <c r="B9" s="46"/>
      <c r="C9" s="46"/>
      <c r="D9" s="46"/>
      <c r="E9" s="47"/>
      <c r="H9" s="63" t="s">
        <v>1</v>
      </c>
      <c r="I9" s="64"/>
      <c r="J9" s="64"/>
      <c r="K9" s="65"/>
      <c r="N9" s="7" t="s">
        <v>19</v>
      </c>
      <c r="O9" s="7" t="s">
        <v>6</v>
      </c>
    </row>
    <row r="10" spans="1:18" ht="15.6" x14ac:dyDescent="0.3">
      <c r="A10" s="48" t="s">
        <v>42</v>
      </c>
      <c r="B10" s="49"/>
      <c r="C10" s="49"/>
      <c r="D10" s="49"/>
      <c r="E10" s="50"/>
      <c r="H10" s="57" t="s">
        <v>2</v>
      </c>
      <c r="I10" s="58"/>
      <c r="J10" s="58"/>
      <c r="K10" s="59"/>
      <c r="N10" s="6" t="s">
        <v>20</v>
      </c>
      <c r="O10" s="21">
        <f>K12</f>
        <v>4</v>
      </c>
    </row>
    <row r="11" spans="1:18" ht="16.2" thickBot="1" x14ac:dyDescent="0.35">
      <c r="A11" s="51"/>
      <c r="B11" s="52"/>
      <c r="C11" s="52"/>
      <c r="D11" s="52"/>
      <c r="E11" s="53"/>
      <c r="H11" s="1" t="s">
        <v>3</v>
      </c>
      <c r="I11" s="1" t="s">
        <v>4</v>
      </c>
      <c r="J11" s="14" t="s">
        <v>5</v>
      </c>
      <c r="K11" s="3" t="s">
        <v>6</v>
      </c>
      <c r="N11" s="6" t="s">
        <v>21</v>
      </c>
      <c r="O11" s="21">
        <f>K17</f>
        <v>1</v>
      </c>
    </row>
    <row r="12" spans="1:18" ht="15.6" x14ac:dyDescent="0.3">
      <c r="H12" s="20">
        <v>1</v>
      </c>
      <c r="I12" s="20">
        <v>1</v>
      </c>
      <c r="J12" s="20">
        <v>2</v>
      </c>
      <c r="K12" s="12">
        <f>SUM(H12:J12)</f>
        <v>4</v>
      </c>
      <c r="N12" s="6" t="s">
        <v>22</v>
      </c>
      <c r="O12" s="21">
        <f>K22</f>
        <v>3</v>
      </c>
    </row>
    <row r="13" spans="1:18" ht="16.2" thickBot="1" x14ac:dyDescent="0.35">
      <c r="H13" s="22"/>
      <c r="I13" s="22"/>
      <c r="J13" s="22"/>
      <c r="K13" s="22"/>
      <c r="N13" s="6" t="s">
        <v>23</v>
      </c>
      <c r="O13" s="21">
        <f>K27</f>
        <v>0</v>
      </c>
    </row>
    <row r="14" spans="1:18" x14ac:dyDescent="0.3">
      <c r="H14" s="63" t="s">
        <v>1</v>
      </c>
      <c r="I14" s="64"/>
      <c r="J14" s="64"/>
      <c r="K14" s="65"/>
    </row>
    <row r="15" spans="1:18" x14ac:dyDescent="0.3">
      <c r="H15" s="57" t="s">
        <v>7</v>
      </c>
      <c r="I15" s="58"/>
      <c r="J15" s="58"/>
      <c r="K15" s="59"/>
    </row>
    <row r="16" spans="1:18" ht="15" thickBot="1" x14ac:dyDescent="0.35">
      <c r="H16" s="1" t="s">
        <v>8</v>
      </c>
      <c r="I16" s="1" t="s">
        <v>9</v>
      </c>
      <c r="J16" s="14" t="s">
        <v>10</v>
      </c>
      <c r="K16" s="3" t="s">
        <v>6</v>
      </c>
    </row>
    <row r="17" spans="8:11" x14ac:dyDescent="0.3">
      <c r="H17" s="20"/>
      <c r="I17" s="20">
        <v>1</v>
      </c>
      <c r="J17" s="20"/>
      <c r="K17" s="12">
        <f>SUM(H17:J17)</f>
        <v>1</v>
      </c>
    </row>
    <row r="18" spans="8:11" ht="15" thickBot="1" x14ac:dyDescent="0.35">
      <c r="H18" s="22"/>
      <c r="I18" s="22"/>
      <c r="J18" s="22"/>
      <c r="K18" s="22"/>
    </row>
    <row r="19" spans="8:11" x14ac:dyDescent="0.3">
      <c r="H19" s="60" t="s">
        <v>1</v>
      </c>
      <c r="I19" s="61"/>
      <c r="J19" s="61"/>
      <c r="K19" s="62"/>
    </row>
    <row r="20" spans="8:11" x14ac:dyDescent="0.3">
      <c r="H20" s="57" t="s">
        <v>11</v>
      </c>
      <c r="I20" s="58"/>
      <c r="J20" s="58"/>
      <c r="K20" s="59"/>
    </row>
    <row r="21" spans="8:11" ht="15" thickBot="1" x14ac:dyDescent="0.35">
      <c r="H21" s="1" t="s">
        <v>12</v>
      </c>
      <c r="I21" s="1" t="s">
        <v>13</v>
      </c>
      <c r="J21" s="14" t="s">
        <v>14</v>
      </c>
      <c r="K21" s="3" t="s">
        <v>6</v>
      </c>
    </row>
    <row r="22" spans="8:11" x14ac:dyDescent="0.3">
      <c r="H22" s="20">
        <v>2</v>
      </c>
      <c r="I22" s="20">
        <v>1</v>
      </c>
      <c r="J22" s="20">
        <v>0</v>
      </c>
      <c r="K22" s="12">
        <f>SUM(H22:J22)</f>
        <v>3</v>
      </c>
    </row>
    <row r="23" spans="8:11" ht="15" thickBot="1" x14ac:dyDescent="0.35"/>
    <row r="24" spans="8:11" x14ac:dyDescent="0.3">
      <c r="H24" s="63" t="s">
        <v>1</v>
      </c>
      <c r="I24" s="64"/>
      <c r="J24" s="64"/>
      <c r="K24" s="65"/>
    </row>
    <row r="25" spans="8:11" x14ac:dyDescent="0.3">
      <c r="H25" s="57" t="s">
        <v>15</v>
      </c>
      <c r="I25" s="58"/>
      <c r="J25" s="58"/>
      <c r="K25" s="59"/>
    </row>
    <row r="26" spans="8:11" ht="15" thickBot="1" x14ac:dyDescent="0.35">
      <c r="H26" s="1" t="s">
        <v>16</v>
      </c>
      <c r="I26" s="1" t="s">
        <v>17</v>
      </c>
      <c r="J26" s="2" t="s">
        <v>18</v>
      </c>
      <c r="K26" s="3" t="s">
        <v>6</v>
      </c>
    </row>
    <row r="27" spans="8:11" x14ac:dyDescent="0.3">
      <c r="H27" s="20">
        <v>0</v>
      </c>
      <c r="I27" s="20">
        <v>0</v>
      </c>
      <c r="J27" s="20">
        <v>0</v>
      </c>
      <c r="K27" s="12">
        <f>SUM(H27:J27)</f>
        <v>0</v>
      </c>
    </row>
  </sheetData>
  <mergeCells count="10">
    <mergeCell ref="H14:K14"/>
    <mergeCell ref="A9:E9"/>
    <mergeCell ref="A10:E11"/>
    <mergeCell ref="H9:K9"/>
    <mergeCell ref="H10:K10"/>
    <mergeCell ref="H15:K15"/>
    <mergeCell ref="H19:K19"/>
    <mergeCell ref="H20:K20"/>
    <mergeCell ref="H24:K24"/>
    <mergeCell ref="H25:K2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44"/>
  <sheetViews>
    <sheetView topLeftCell="A11" zoomScale="70" zoomScaleNormal="70" workbookViewId="0">
      <selection activeCell="B20" sqref="B20:B24"/>
    </sheetView>
  </sheetViews>
  <sheetFormatPr baseColWidth="10" defaultRowHeight="14.4" x14ac:dyDescent="0.3"/>
  <cols>
    <col min="1" max="1" width="4.44140625" customWidth="1"/>
    <col min="2" max="2" width="64.5546875" customWidth="1"/>
    <col min="3" max="4" width="14.33203125" customWidth="1"/>
    <col min="5" max="5" width="5.21875" customWidth="1"/>
    <col min="9" max="9" width="11.77734375" bestFit="1" customWidth="1"/>
    <col min="12" max="12" width="22.21875" customWidth="1"/>
  </cols>
  <sheetData>
    <row r="6" spans="1:16" ht="21" x14ac:dyDescent="0.4">
      <c r="B6" s="24" t="s">
        <v>36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8" spans="1:16" ht="15.6" x14ac:dyDescent="0.3">
      <c r="F8" s="45" t="s">
        <v>1</v>
      </c>
      <c r="G8" s="46"/>
      <c r="H8" s="46"/>
      <c r="I8" s="47"/>
    </row>
    <row r="9" spans="1:16" ht="29.25" customHeight="1" x14ac:dyDescent="0.3">
      <c r="B9" s="19" t="s">
        <v>44</v>
      </c>
      <c r="F9" s="73" t="s">
        <v>2</v>
      </c>
      <c r="G9" s="74"/>
      <c r="H9" s="74"/>
      <c r="I9" s="75"/>
      <c r="L9" s="7" t="s">
        <v>19</v>
      </c>
      <c r="M9" s="7" t="s">
        <v>6</v>
      </c>
    </row>
    <row r="10" spans="1:16" ht="15.6" x14ac:dyDescent="0.3">
      <c r="B10" s="48" t="s">
        <v>43</v>
      </c>
      <c r="F10" s="15" t="s">
        <v>26</v>
      </c>
      <c r="G10" s="15" t="s">
        <v>27</v>
      </c>
      <c r="H10" s="16" t="s">
        <v>28</v>
      </c>
      <c r="I10" s="15" t="s">
        <v>6</v>
      </c>
      <c r="L10" s="6" t="s">
        <v>20</v>
      </c>
      <c r="M10" s="21">
        <f>I14</f>
        <v>8</v>
      </c>
    </row>
    <row r="11" spans="1:16" ht="15.6" x14ac:dyDescent="0.3">
      <c r="B11" s="66"/>
      <c r="E11">
        <v>1</v>
      </c>
      <c r="F11" s="4">
        <v>1</v>
      </c>
      <c r="G11" s="4">
        <v>2</v>
      </c>
      <c r="H11" s="4">
        <v>1</v>
      </c>
      <c r="I11" s="4">
        <f>SUM(F11:H11)</f>
        <v>4</v>
      </c>
      <c r="L11" s="6" t="s">
        <v>21</v>
      </c>
      <c r="M11" s="21">
        <f>I23</f>
        <v>6</v>
      </c>
    </row>
    <row r="12" spans="1:16" ht="15.6" x14ac:dyDescent="0.3">
      <c r="B12" s="51"/>
      <c r="E12">
        <v>2</v>
      </c>
      <c r="F12" s="4">
        <v>0</v>
      </c>
      <c r="G12" s="4">
        <v>0</v>
      </c>
      <c r="H12" s="4">
        <v>0</v>
      </c>
      <c r="I12" s="4">
        <f>SUM(F12:H12)</f>
        <v>0</v>
      </c>
      <c r="L12" s="6" t="s">
        <v>22</v>
      </c>
      <c r="M12" s="21">
        <f>I32</f>
        <v>0</v>
      </c>
    </row>
    <row r="13" spans="1:16" ht="15.6" x14ac:dyDescent="0.3">
      <c r="A13">
        <v>1</v>
      </c>
      <c r="B13" t="s">
        <v>37</v>
      </c>
      <c r="E13">
        <v>3</v>
      </c>
      <c r="F13" s="32">
        <v>1</v>
      </c>
      <c r="G13" s="32">
        <v>2</v>
      </c>
      <c r="H13" s="32">
        <v>1</v>
      </c>
      <c r="I13" s="4">
        <f>SUM(F13:H13)</f>
        <v>4</v>
      </c>
      <c r="L13" s="6" t="s">
        <v>23</v>
      </c>
      <c r="M13" s="21">
        <f>I41</f>
        <v>0</v>
      </c>
    </row>
    <row r="14" spans="1:16" x14ac:dyDescent="0.3">
      <c r="B14" s="76" t="s">
        <v>45</v>
      </c>
      <c r="F14" s="30"/>
      <c r="G14" s="30"/>
      <c r="H14" s="30"/>
      <c r="I14" s="4">
        <f>SUM(I11:I13)</f>
        <v>8</v>
      </c>
      <c r="J14" s="30"/>
    </row>
    <row r="15" spans="1:16" x14ac:dyDescent="0.3">
      <c r="B15" s="76"/>
      <c r="F15" s="30"/>
      <c r="G15" s="30"/>
      <c r="H15" s="30"/>
      <c r="I15" s="30"/>
      <c r="J15" s="33"/>
    </row>
    <row r="16" spans="1:16" x14ac:dyDescent="0.3">
      <c r="B16" s="76"/>
      <c r="F16" s="30"/>
      <c r="G16" s="30"/>
      <c r="H16" s="30"/>
      <c r="I16" s="30"/>
      <c r="J16" s="34"/>
    </row>
    <row r="17" spans="1:10" ht="16.2" thickBot="1" x14ac:dyDescent="0.35">
      <c r="A17" s="30"/>
      <c r="B17" s="31"/>
      <c r="J17" s="22"/>
    </row>
    <row r="18" spans="1:10" ht="16.2" customHeight="1" thickBot="1" x14ac:dyDescent="0.35">
      <c r="A18">
        <v>2</v>
      </c>
      <c r="B18" t="s">
        <v>38</v>
      </c>
      <c r="F18" s="67" t="s">
        <v>7</v>
      </c>
      <c r="G18" s="68"/>
      <c r="H18" s="68"/>
      <c r="I18" s="69"/>
      <c r="J18" s="22"/>
    </row>
    <row r="19" spans="1:10" x14ac:dyDescent="0.3">
      <c r="A19">
        <v>3</v>
      </c>
      <c r="B19" t="s">
        <v>39</v>
      </c>
      <c r="F19" s="17" t="s">
        <v>8</v>
      </c>
      <c r="G19" s="17" t="s">
        <v>9</v>
      </c>
      <c r="H19" s="18" t="s">
        <v>10</v>
      </c>
      <c r="I19" s="17" t="s">
        <v>6</v>
      </c>
      <c r="J19" s="22"/>
    </row>
    <row r="20" spans="1:10" x14ac:dyDescent="0.3">
      <c r="B20" s="78" t="s">
        <v>48</v>
      </c>
      <c r="E20">
        <v>1</v>
      </c>
      <c r="F20" s="4">
        <v>0</v>
      </c>
      <c r="G20" s="4">
        <v>1</v>
      </c>
      <c r="H20" s="4">
        <v>0</v>
      </c>
      <c r="I20" s="4">
        <f t="shared" ref="I20:I22" si="0">SUM(F20:H20)</f>
        <v>1</v>
      </c>
      <c r="J20" s="22"/>
    </row>
    <row r="21" spans="1:10" x14ac:dyDescent="0.3">
      <c r="B21" s="78"/>
      <c r="E21">
        <v>2</v>
      </c>
      <c r="F21" s="4">
        <v>0</v>
      </c>
      <c r="G21" s="4">
        <v>2</v>
      </c>
      <c r="H21" s="4">
        <v>1</v>
      </c>
      <c r="I21" s="4">
        <f t="shared" si="0"/>
        <v>3</v>
      </c>
      <c r="J21" s="22"/>
    </row>
    <row r="22" spans="1:10" x14ac:dyDescent="0.3">
      <c r="B22" s="78"/>
      <c r="E22">
        <v>3</v>
      </c>
      <c r="F22" s="32">
        <v>0</v>
      </c>
      <c r="G22" s="32">
        <v>1</v>
      </c>
      <c r="H22" s="32">
        <v>1</v>
      </c>
      <c r="I22" s="32">
        <f t="shared" si="0"/>
        <v>2</v>
      </c>
      <c r="J22" s="22"/>
    </row>
    <row r="23" spans="1:10" x14ac:dyDescent="0.3">
      <c r="B23" s="78"/>
      <c r="E23" s="30"/>
      <c r="F23" s="30"/>
      <c r="G23" s="30"/>
      <c r="H23" s="30"/>
      <c r="I23" s="30">
        <f>SUM(I20:I22)</f>
        <v>6</v>
      </c>
      <c r="J23" s="33"/>
    </row>
    <row r="24" spans="1:10" x14ac:dyDescent="0.3">
      <c r="B24" s="78"/>
      <c r="E24" s="30"/>
      <c r="F24" s="30"/>
      <c r="G24" s="30"/>
      <c r="H24" s="30"/>
      <c r="I24" s="30"/>
      <c r="J24" s="33"/>
    </row>
    <row r="25" spans="1:10" x14ac:dyDescent="0.3">
      <c r="E25" s="30"/>
      <c r="F25" s="30"/>
      <c r="G25" s="30"/>
      <c r="H25" s="30"/>
      <c r="I25" s="30"/>
      <c r="J25" s="34"/>
    </row>
    <row r="26" spans="1:10" ht="15" thickBot="1" x14ac:dyDescent="0.35">
      <c r="J26" s="22"/>
    </row>
    <row r="27" spans="1:10" ht="15" thickBot="1" x14ac:dyDescent="0.35">
      <c r="F27" s="70" t="s">
        <v>11</v>
      </c>
      <c r="G27" s="71"/>
      <c r="H27" s="71"/>
      <c r="I27" s="72"/>
      <c r="J27" s="22"/>
    </row>
    <row r="28" spans="1:10" x14ac:dyDescent="0.3">
      <c r="F28" s="17" t="s">
        <v>12</v>
      </c>
      <c r="G28" s="18" t="s">
        <v>13</v>
      </c>
      <c r="H28" s="18" t="s">
        <v>14</v>
      </c>
      <c r="I28" s="18" t="s">
        <v>6</v>
      </c>
      <c r="J28" s="22"/>
    </row>
    <row r="29" spans="1:10" x14ac:dyDescent="0.3">
      <c r="E29">
        <v>1</v>
      </c>
      <c r="F29" s="4">
        <v>0</v>
      </c>
      <c r="G29" s="4">
        <v>0</v>
      </c>
      <c r="H29" s="4">
        <v>0</v>
      </c>
      <c r="I29" s="4">
        <f t="shared" ref="I29:I31" si="1">SUM(F29:H29)</f>
        <v>0</v>
      </c>
      <c r="J29" s="22"/>
    </row>
    <row r="30" spans="1:10" x14ac:dyDescent="0.3">
      <c r="E30">
        <v>2</v>
      </c>
      <c r="F30" s="4">
        <v>0</v>
      </c>
      <c r="G30" s="4">
        <v>0</v>
      </c>
      <c r="H30" s="4">
        <v>0</v>
      </c>
      <c r="I30" s="4">
        <f t="shared" si="1"/>
        <v>0</v>
      </c>
      <c r="J30" s="22"/>
    </row>
    <row r="31" spans="1:10" x14ac:dyDescent="0.3">
      <c r="E31">
        <v>3</v>
      </c>
      <c r="F31" s="32">
        <v>0</v>
      </c>
      <c r="G31" s="32">
        <v>0</v>
      </c>
      <c r="H31" s="32">
        <v>0</v>
      </c>
      <c r="I31" s="32">
        <f t="shared" si="1"/>
        <v>0</v>
      </c>
      <c r="J31" s="22"/>
    </row>
    <row r="32" spans="1:10" x14ac:dyDescent="0.3">
      <c r="E32" s="30"/>
      <c r="F32" s="30"/>
      <c r="G32" s="30"/>
      <c r="H32" s="30"/>
      <c r="I32" s="30">
        <f>SUM(I29:I31)</f>
        <v>0</v>
      </c>
      <c r="J32" s="33"/>
    </row>
    <row r="33" spans="5:10" x14ac:dyDescent="0.3">
      <c r="E33" s="30"/>
      <c r="F33" s="30"/>
      <c r="G33" s="30"/>
      <c r="H33" s="30"/>
      <c r="I33" s="30"/>
      <c r="J33" s="33"/>
    </row>
    <row r="34" spans="5:10" x14ac:dyDescent="0.3">
      <c r="E34" s="30"/>
      <c r="F34" s="30"/>
      <c r="G34" s="30"/>
      <c r="H34" s="30"/>
      <c r="I34" s="30"/>
      <c r="J34" s="34"/>
    </row>
    <row r="35" spans="5:10" ht="15" thickBot="1" x14ac:dyDescent="0.35">
      <c r="G35" s="13"/>
    </row>
    <row r="36" spans="5:10" ht="15" thickBot="1" x14ac:dyDescent="0.35">
      <c r="F36" s="70" t="s">
        <v>15</v>
      </c>
      <c r="G36" s="71"/>
      <c r="H36" s="71"/>
      <c r="I36" s="72"/>
    </row>
    <row r="37" spans="5:10" x14ac:dyDescent="0.3">
      <c r="F37" s="5" t="s">
        <v>16</v>
      </c>
      <c r="G37" s="12" t="s">
        <v>17</v>
      </c>
      <c r="H37" s="12" t="s">
        <v>18</v>
      </c>
      <c r="I37" s="12" t="s">
        <v>6</v>
      </c>
    </row>
    <row r="38" spans="5:10" x14ac:dyDescent="0.3">
      <c r="E38">
        <v>1</v>
      </c>
      <c r="F38" s="29">
        <v>0</v>
      </c>
      <c r="G38" s="29">
        <v>0</v>
      </c>
      <c r="H38" s="29">
        <v>0</v>
      </c>
      <c r="I38" s="29">
        <f t="shared" ref="I38:I40" si="2">SUM(F38:H38)</f>
        <v>0</v>
      </c>
      <c r="J38" s="22"/>
    </row>
    <row r="39" spans="5:10" x14ac:dyDescent="0.3">
      <c r="E39">
        <v>2</v>
      </c>
      <c r="F39" s="29">
        <v>0</v>
      </c>
      <c r="G39" s="29">
        <v>0</v>
      </c>
      <c r="H39" s="29">
        <v>0</v>
      </c>
      <c r="I39" s="29">
        <f t="shared" si="2"/>
        <v>0</v>
      </c>
      <c r="J39" s="22"/>
    </row>
    <row r="40" spans="5:10" x14ac:dyDescent="0.3">
      <c r="E40">
        <v>3</v>
      </c>
      <c r="F40" s="35">
        <v>0</v>
      </c>
      <c r="G40" s="35">
        <v>0</v>
      </c>
      <c r="H40" s="35">
        <v>0</v>
      </c>
      <c r="I40" s="35">
        <f t="shared" si="2"/>
        <v>0</v>
      </c>
      <c r="J40" s="22"/>
    </row>
    <row r="41" spans="5:10" x14ac:dyDescent="0.3">
      <c r="E41" s="30"/>
      <c r="F41" s="33"/>
      <c r="G41" s="33"/>
      <c r="H41" s="33"/>
      <c r="I41" s="33">
        <f>SUM(I38:I40)</f>
        <v>0</v>
      </c>
      <c r="J41" s="33"/>
    </row>
    <row r="42" spans="5:10" x14ac:dyDescent="0.3">
      <c r="E42" s="30"/>
      <c r="F42" s="33"/>
      <c r="G42" s="33"/>
      <c r="H42" s="33"/>
      <c r="I42" s="33"/>
      <c r="J42" s="33"/>
    </row>
    <row r="43" spans="5:10" x14ac:dyDescent="0.3">
      <c r="E43" s="30"/>
      <c r="F43" s="33"/>
      <c r="G43" s="33"/>
      <c r="H43" s="33"/>
      <c r="I43" s="33"/>
      <c r="J43" s="34"/>
    </row>
    <row r="44" spans="5:10" x14ac:dyDescent="0.3">
      <c r="E44" s="30"/>
      <c r="F44" s="30"/>
      <c r="G44" s="30"/>
      <c r="H44" s="30"/>
      <c r="I44" s="30"/>
      <c r="J44" s="30"/>
    </row>
  </sheetData>
  <mergeCells count="8">
    <mergeCell ref="F36:I36"/>
    <mergeCell ref="F8:I8"/>
    <mergeCell ref="F9:I9"/>
    <mergeCell ref="B10:B12"/>
    <mergeCell ref="F18:I18"/>
    <mergeCell ref="F27:I27"/>
    <mergeCell ref="B20:B24"/>
    <mergeCell ref="B14:B16"/>
  </mergeCells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44"/>
  <sheetViews>
    <sheetView tabSelected="1" topLeftCell="A7" zoomScale="70" zoomScaleNormal="70" workbookViewId="0">
      <selection activeCell="B20" sqref="B20:B24"/>
    </sheetView>
  </sheetViews>
  <sheetFormatPr baseColWidth="10" defaultRowHeight="14.4" x14ac:dyDescent="0.3"/>
  <cols>
    <col min="1" max="1" width="4.44140625" customWidth="1"/>
    <col min="2" max="2" width="64.5546875" customWidth="1"/>
    <col min="3" max="4" width="14.33203125" customWidth="1"/>
    <col min="5" max="5" width="5.21875" customWidth="1"/>
    <col min="9" max="9" width="11.77734375" bestFit="1" customWidth="1"/>
    <col min="12" max="12" width="22.21875" customWidth="1"/>
  </cols>
  <sheetData>
    <row r="6" spans="1:16" ht="21" x14ac:dyDescent="0.4">
      <c r="B6" s="24" t="s">
        <v>36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8" spans="1:16" ht="15.6" x14ac:dyDescent="0.3">
      <c r="F8" s="45" t="s">
        <v>1</v>
      </c>
      <c r="G8" s="46"/>
      <c r="H8" s="46"/>
      <c r="I8" s="47"/>
    </row>
    <row r="9" spans="1:16" ht="29.25" customHeight="1" x14ac:dyDescent="0.3">
      <c r="B9" s="19" t="s">
        <v>44</v>
      </c>
      <c r="F9" s="73" t="s">
        <v>2</v>
      </c>
      <c r="G9" s="74"/>
      <c r="H9" s="74"/>
      <c r="I9" s="75"/>
      <c r="L9" s="7" t="s">
        <v>19</v>
      </c>
      <c r="M9" s="7" t="s">
        <v>6</v>
      </c>
    </row>
    <row r="10" spans="1:16" ht="15.6" x14ac:dyDescent="0.3">
      <c r="B10" s="48" t="s">
        <v>43</v>
      </c>
      <c r="F10" s="15" t="s">
        <v>26</v>
      </c>
      <c r="G10" s="15" t="s">
        <v>27</v>
      </c>
      <c r="H10" s="16" t="s">
        <v>28</v>
      </c>
      <c r="I10" s="15" t="s">
        <v>6</v>
      </c>
      <c r="L10" s="6" t="s">
        <v>20</v>
      </c>
      <c r="M10" s="21">
        <f>I14</f>
        <v>346</v>
      </c>
    </row>
    <row r="11" spans="1:16" ht="15.6" x14ac:dyDescent="0.3">
      <c r="B11" s="66"/>
      <c r="E11">
        <v>1</v>
      </c>
      <c r="F11" s="4">
        <f>15+13+20</f>
        <v>48</v>
      </c>
      <c r="G11" s="4">
        <f>18+64</f>
        <v>82</v>
      </c>
      <c r="H11" s="4">
        <f>18+9</f>
        <v>27</v>
      </c>
      <c r="I11" s="4">
        <f>SUM(F11:H11)</f>
        <v>157</v>
      </c>
      <c r="L11" s="6" t="s">
        <v>21</v>
      </c>
      <c r="M11" s="21">
        <f>I23</f>
        <v>390</v>
      </c>
    </row>
    <row r="12" spans="1:16" ht="15.6" x14ac:dyDescent="0.3">
      <c r="B12" s="51"/>
      <c r="E12">
        <v>2</v>
      </c>
      <c r="F12" s="4">
        <f>20+18+9</f>
        <v>47</v>
      </c>
      <c r="G12" s="4">
        <f>17+13+8+7</f>
        <v>45</v>
      </c>
      <c r="H12" s="4">
        <f>3+8+17+7</f>
        <v>35</v>
      </c>
      <c r="I12" s="4">
        <f>SUM(F12:H12)</f>
        <v>127</v>
      </c>
      <c r="L12" s="6" t="s">
        <v>22</v>
      </c>
      <c r="M12" s="21">
        <f>I32</f>
        <v>0</v>
      </c>
    </row>
    <row r="13" spans="1:16" ht="15.6" x14ac:dyDescent="0.3">
      <c r="A13">
        <v>1</v>
      </c>
      <c r="B13" t="s">
        <v>37</v>
      </c>
      <c r="E13">
        <v>3</v>
      </c>
      <c r="F13" s="4">
        <f>4+4+11</f>
        <v>19</v>
      </c>
      <c r="G13" s="4">
        <f>11+13</f>
        <v>24</v>
      </c>
      <c r="H13" s="4">
        <f>11+8</f>
        <v>19</v>
      </c>
      <c r="I13" s="4">
        <f>SUM(F13:H13)</f>
        <v>62</v>
      </c>
      <c r="L13" s="6" t="s">
        <v>23</v>
      </c>
      <c r="M13" s="21">
        <f>I41</f>
        <v>0</v>
      </c>
    </row>
    <row r="14" spans="1:16" x14ac:dyDescent="0.3">
      <c r="B14" s="77" t="s">
        <v>45</v>
      </c>
      <c r="F14" s="30"/>
      <c r="G14" s="30"/>
      <c r="H14" s="30"/>
      <c r="I14" s="4">
        <f>SUM(I11:I13)</f>
        <v>346</v>
      </c>
      <c r="J14" s="30"/>
    </row>
    <row r="15" spans="1:16" x14ac:dyDescent="0.3">
      <c r="B15" s="77"/>
      <c r="F15" s="30"/>
      <c r="G15" s="30"/>
      <c r="H15" s="30"/>
      <c r="I15" s="30"/>
      <c r="J15" s="33"/>
    </row>
    <row r="16" spans="1:16" x14ac:dyDescent="0.3">
      <c r="B16" s="77"/>
      <c r="F16" s="30"/>
      <c r="G16" s="30"/>
      <c r="H16" s="30"/>
      <c r="I16" s="30"/>
      <c r="J16" s="34"/>
    </row>
    <row r="17" spans="1:10" ht="16.2" thickBot="1" x14ac:dyDescent="0.35">
      <c r="A17" s="30"/>
      <c r="B17" s="31"/>
      <c r="J17" s="22"/>
    </row>
    <row r="18" spans="1:10" ht="15" thickBot="1" x14ac:dyDescent="0.35">
      <c r="A18">
        <v>2</v>
      </c>
      <c r="B18" t="s">
        <v>38</v>
      </c>
      <c r="F18" s="67" t="s">
        <v>7</v>
      </c>
      <c r="G18" s="68"/>
      <c r="H18" s="68"/>
      <c r="I18" s="69"/>
      <c r="J18" s="22"/>
    </row>
    <row r="19" spans="1:10" x14ac:dyDescent="0.3">
      <c r="A19">
        <v>3</v>
      </c>
      <c r="B19" t="s">
        <v>39</v>
      </c>
      <c r="F19" s="17" t="s">
        <v>8</v>
      </c>
      <c r="G19" s="17" t="s">
        <v>9</v>
      </c>
      <c r="H19" s="18" t="s">
        <v>10</v>
      </c>
      <c r="I19" s="17" t="s">
        <v>6</v>
      </c>
      <c r="J19" s="22"/>
    </row>
    <row r="20" spans="1:10" x14ac:dyDescent="0.3">
      <c r="B20" s="78" t="s">
        <v>48</v>
      </c>
      <c r="E20">
        <v>1</v>
      </c>
      <c r="F20" s="4">
        <v>18</v>
      </c>
      <c r="G20" s="4">
        <v>45</v>
      </c>
      <c r="H20" s="4">
        <v>27</v>
      </c>
      <c r="I20" s="4">
        <f t="shared" ref="I20:I22" si="0">SUM(F20:H20)</f>
        <v>90</v>
      </c>
      <c r="J20" s="22"/>
    </row>
    <row r="21" spans="1:10" x14ac:dyDescent="0.3">
      <c r="B21" s="78"/>
      <c r="E21">
        <v>2</v>
      </c>
      <c r="F21" s="4">
        <v>0</v>
      </c>
      <c r="G21" s="4">
        <v>202</v>
      </c>
      <c r="H21" s="4">
        <v>45</v>
      </c>
      <c r="I21" s="4">
        <f t="shared" si="0"/>
        <v>247</v>
      </c>
      <c r="J21" s="22"/>
    </row>
    <row r="22" spans="1:10" x14ac:dyDescent="0.3">
      <c r="B22" s="78"/>
      <c r="E22">
        <v>3</v>
      </c>
      <c r="F22" s="32">
        <v>0</v>
      </c>
      <c r="G22" s="32">
        <v>35</v>
      </c>
      <c r="H22" s="32">
        <v>18</v>
      </c>
      <c r="I22" s="32">
        <f t="shared" si="0"/>
        <v>53</v>
      </c>
      <c r="J22" s="22"/>
    </row>
    <row r="23" spans="1:10" x14ac:dyDescent="0.3">
      <c r="B23" s="78"/>
      <c r="E23" s="30"/>
      <c r="F23" s="30"/>
      <c r="G23" s="30"/>
      <c r="H23" s="30"/>
      <c r="I23" s="30">
        <f>SUM(I20:I22)</f>
        <v>390</v>
      </c>
      <c r="J23" s="33"/>
    </row>
    <row r="24" spans="1:10" x14ac:dyDescent="0.3">
      <c r="B24" s="78"/>
      <c r="E24" s="30"/>
      <c r="F24" s="30"/>
      <c r="G24" s="30"/>
      <c r="H24" s="30"/>
      <c r="I24" s="30"/>
      <c r="J24" s="33"/>
    </row>
    <row r="25" spans="1:10" x14ac:dyDescent="0.3">
      <c r="E25" s="30"/>
      <c r="F25" s="30"/>
      <c r="G25" s="30"/>
      <c r="H25" s="30"/>
      <c r="I25" s="30"/>
      <c r="J25" s="34"/>
    </row>
    <row r="26" spans="1:10" ht="15" thickBot="1" x14ac:dyDescent="0.35">
      <c r="J26" s="22"/>
    </row>
    <row r="27" spans="1:10" ht="15" thickBot="1" x14ac:dyDescent="0.35">
      <c r="F27" s="70" t="s">
        <v>11</v>
      </c>
      <c r="G27" s="71"/>
      <c r="H27" s="71"/>
      <c r="I27" s="72"/>
      <c r="J27" s="22"/>
    </row>
    <row r="28" spans="1:10" x14ac:dyDescent="0.3">
      <c r="F28" s="17" t="s">
        <v>12</v>
      </c>
      <c r="G28" s="18" t="s">
        <v>13</v>
      </c>
      <c r="H28" s="18" t="s">
        <v>14</v>
      </c>
      <c r="I28" s="18" t="s">
        <v>6</v>
      </c>
      <c r="J28" s="22"/>
    </row>
    <row r="29" spans="1:10" x14ac:dyDescent="0.3">
      <c r="E29">
        <v>1</v>
      </c>
      <c r="F29" s="4">
        <v>0</v>
      </c>
      <c r="G29" s="4">
        <v>0</v>
      </c>
      <c r="H29" s="4">
        <v>0</v>
      </c>
      <c r="I29" s="4">
        <f t="shared" ref="I29:I31" si="1">SUM(F29:H29)</f>
        <v>0</v>
      </c>
      <c r="J29" s="22"/>
    </row>
    <row r="30" spans="1:10" x14ac:dyDescent="0.3">
      <c r="E30">
        <v>2</v>
      </c>
      <c r="F30" s="4">
        <v>0</v>
      </c>
      <c r="G30" s="4">
        <v>0</v>
      </c>
      <c r="H30" s="4">
        <v>0</v>
      </c>
      <c r="I30" s="4">
        <f t="shared" si="1"/>
        <v>0</v>
      </c>
      <c r="J30" s="22"/>
    </row>
    <row r="31" spans="1:10" x14ac:dyDescent="0.3">
      <c r="E31">
        <v>3</v>
      </c>
      <c r="F31" s="32">
        <v>0</v>
      </c>
      <c r="G31" s="32">
        <v>0</v>
      </c>
      <c r="H31" s="32">
        <v>0</v>
      </c>
      <c r="I31" s="32">
        <f t="shared" si="1"/>
        <v>0</v>
      </c>
      <c r="J31" s="22"/>
    </row>
    <row r="32" spans="1:10" x14ac:dyDescent="0.3">
      <c r="E32" s="30"/>
      <c r="F32" s="30"/>
      <c r="G32" s="30"/>
      <c r="H32" s="30"/>
      <c r="I32" s="30">
        <f>SUM(I29:I31)</f>
        <v>0</v>
      </c>
      <c r="J32" s="33"/>
    </row>
    <row r="33" spans="5:10" x14ac:dyDescent="0.3">
      <c r="E33" s="30"/>
      <c r="F33" s="30"/>
      <c r="G33" s="30"/>
      <c r="H33" s="30"/>
      <c r="I33" s="30"/>
      <c r="J33" s="33"/>
    </row>
    <row r="34" spans="5:10" x14ac:dyDescent="0.3">
      <c r="E34" s="30"/>
      <c r="F34" s="30"/>
      <c r="G34" s="30"/>
      <c r="H34" s="30"/>
      <c r="I34" s="30"/>
      <c r="J34" s="34"/>
    </row>
    <row r="35" spans="5:10" ht="15" thickBot="1" x14ac:dyDescent="0.35">
      <c r="G35" s="13"/>
    </row>
    <row r="36" spans="5:10" ht="15" thickBot="1" x14ac:dyDescent="0.35">
      <c r="F36" s="70" t="s">
        <v>15</v>
      </c>
      <c r="G36" s="71"/>
      <c r="H36" s="71"/>
      <c r="I36" s="72"/>
    </row>
    <row r="37" spans="5:10" x14ac:dyDescent="0.3">
      <c r="F37" s="5" t="s">
        <v>16</v>
      </c>
      <c r="G37" s="12" t="s">
        <v>17</v>
      </c>
      <c r="H37" s="12" t="s">
        <v>18</v>
      </c>
      <c r="I37" s="12" t="s">
        <v>6</v>
      </c>
    </row>
    <row r="38" spans="5:10" x14ac:dyDescent="0.3">
      <c r="E38">
        <v>1</v>
      </c>
      <c r="F38" s="29">
        <v>0</v>
      </c>
      <c r="G38" s="29">
        <v>0</v>
      </c>
      <c r="H38" s="29">
        <v>0</v>
      </c>
      <c r="I38" s="29">
        <f t="shared" ref="I38:I40" si="2">SUM(F38:H38)</f>
        <v>0</v>
      </c>
      <c r="J38" s="22"/>
    </row>
    <row r="39" spans="5:10" x14ac:dyDescent="0.3">
      <c r="E39">
        <v>2</v>
      </c>
      <c r="F39" s="29">
        <v>0</v>
      </c>
      <c r="G39" s="29">
        <v>0</v>
      </c>
      <c r="H39" s="29">
        <v>0</v>
      </c>
      <c r="I39" s="29">
        <f t="shared" si="2"/>
        <v>0</v>
      </c>
      <c r="J39" s="22"/>
    </row>
    <row r="40" spans="5:10" x14ac:dyDescent="0.3">
      <c r="E40">
        <v>3</v>
      </c>
      <c r="F40" s="35">
        <v>0</v>
      </c>
      <c r="G40" s="35">
        <v>0</v>
      </c>
      <c r="H40" s="35">
        <v>0</v>
      </c>
      <c r="I40" s="35">
        <f t="shared" si="2"/>
        <v>0</v>
      </c>
      <c r="J40" s="22"/>
    </row>
    <row r="41" spans="5:10" x14ac:dyDescent="0.3">
      <c r="E41" s="30"/>
      <c r="F41" s="33"/>
      <c r="G41" s="33"/>
      <c r="H41" s="33"/>
      <c r="I41" s="33">
        <f>SUM(I38:I40)</f>
        <v>0</v>
      </c>
      <c r="J41" s="33"/>
    </row>
    <row r="42" spans="5:10" x14ac:dyDescent="0.3">
      <c r="E42" s="30"/>
      <c r="F42" s="33"/>
      <c r="G42" s="33"/>
      <c r="H42" s="33"/>
      <c r="I42" s="33"/>
      <c r="J42" s="33"/>
    </row>
    <row r="43" spans="5:10" x14ac:dyDescent="0.3">
      <c r="E43" s="30"/>
      <c r="F43" s="33"/>
      <c r="G43" s="33"/>
      <c r="H43" s="33"/>
      <c r="I43" s="33"/>
      <c r="J43" s="34"/>
    </row>
    <row r="44" spans="5:10" x14ac:dyDescent="0.3">
      <c r="E44" s="30"/>
      <c r="F44" s="30"/>
      <c r="G44" s="30"/>
      <c r="H44" s="30"/>
      <c r="I44" s="30"/>
      <c r="J44" s="30"/>
    </row>
  </sheetData>
  <mergeCells count="8">
    <mergeCell ref="F36:I36"/>
    <mergeCell ref="F8:I8"/>
    <mergeCell ref="F9:I9"/>
    <mergeCell ref="B10:B12"/>
    <mergeCell ref="F18:I18"/>
    <mergeCell ref="F27:I27"/>
    <mergeCell ref="B20:B24"/>
    <mergeCell ref="B14:B1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Atención Psicológica ASIS. ESC </vt:lpstr>
      <vt:lpstr>Eventos Cívicos </vt:lpstr>
      <vt:lpstr>Bibliotecas </vt:lpstr>
      <vt:lpstr>Escuela especial </vt:lpstr>
      <vt:lpstr>TALLERES PSICÓLOGOS</vt:lpstr>
      <vt:lpstr>ASISTENCIA psicológica TALLERES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EDUCACION-SECRETARIA</dc:creator>
  <cp:lastModifiedBy>EDUCACION-SECRETARIA</cp:lastModifiedBy>
  <cp:lastPrinted>2025-10-07T19:06:40Z</cp:lastPrinted>
  <dcterms:created xsi:type="dcterms:W3CDTF">2023-04-17T18:50:36Z</dcterms:created>
  <dcterms:modified xsi:type="dcterms:W3CDTF">2025-10-07T19:06:57Z</dcterms:modified>
</cp:coreProperties>
</file>